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codeName="DieseArbeitsmappe"/>
  <mc:AlternateContent xmlns:mc="http://schemas.openxmlformats.org/markup-compatibility/2006">
    <mc:Choice Requires="x15">
      <x15ac:absPath xmlns:x15ac="http://schemas.microsoft.com/office/spreadsheetml/2010/11/ac" url="\\a2va-cfs-usr0.jgk.be.ch\usr0\UserHomes\MZUM\Z_Systems\RedirectedFolders\Desktop\Diverses\Büro\Inventar\"/>
    </mc:Choice>
  </mc:AlternateContent>
  <xr:revisionPtr revIDLastSave="0" documentId="13_ncr:1_{C9E72615-F08A-4317-925F-DA51BD83D211}" xr6:coauthVersionLast="47" xr6:coauthVersionMax="47" xr10:uidLastSave="{00000000-0000-0000-0000-000000000000}"/>
  <bookViews>
    <workbookView xWindow="-120" yWindow="-120" windowWidth="29040" windowHeight="17640" xr2:uid="{00000000-000D-0000-FFFF-FFFF00000000}"/>
  </bookViews>
  <sheets>
    <sheet name="Einführung" sheetId="1" r:id="rId1"/>
    <sheet name="Eingaben" sheetId="2" r:id="rId2"/>
    <sheet name="Ergänzungen" sheetId="4" r:id="rId3"/>
    <sheet name="Unterlagen" sheetId="5" r:id="rId4"/>
    <sheet name="Bewertungsvorgaben" sheetId="6" r:id="rId5"/>
    <sheet name="Tabelle 3" sheetId="3" state="hidden" r:id="rId6"/>
  </sheets>
  <definedNames>
    <definedName name="_xlnm.Print_Area" localSheetId="4">Bewertungsvorgaben!$A$1:$AM$107</definedName>
    <definedName name="_xlnm.Print_Area" localSheetId="0">Einführung!$A$1:$AM$46</definedName>
    <definedName name="_xlnm.Print_Area" localSheetId="1">Eingaben!$B$1:$AL$586</definedName>
    <definedName name="_xlnm.Print_Area" localSheetId="2">Ergänzungen!$B$1:$AM$275</definedName>
    <definedName name="_xlnm.Print_Area" localSheetId="3">Unterlagen!$A$1:$AM$67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3" l="1"/>
  <c r="G25" i="3"/>
  <c r="G24" i="3"/>
  <c r="F26" i="3"/>
  <c r="I26" i="3" s="1"/>
  <c r="F25" i="3"/>
  <c r="I25" i="3" s="1"/>
  <c r="F24" i="3"/>
  <c r="I24" i="3" s="1"/>
  <c r="AA450" i="2" l="1"/>
  <c r="AA452" i="2"/>
  <c r="AA448" i="2"/>
  <c r="V39" i="2"/>
  <c r="AH158" i="4" l="1"/>
  <c r="AH156" i="4"/>
  <c r="AG264" i="2"/>
  <c r="AG262" i="2"/>
  <c r="AH147" i="4"/>
  <c r="AH145" i="4"/>
  <c r="AH143" i="4"/>
  <c r="AH141" i="4"/>
  <c r="AH139" i="4"/>
  <c r="AH137" i="4"/>
  <c r="AG253" i="2"/>
  <c r="AG251" i="2"/>
  <c r="AG249" i="2"/>
  <c r="AG247" i="2"/>
  <c r="AG245" i="2"/>
  <c r="AG243" i="2"/>
  <c r="AH130" i="4"/>
  <c r="AH128" i="4"/>
  <c r="AG236" i="2"/>
  <c r="AG234" i="2"/>
  <c r="G22" i="3" l="1"/>
  <c r="O2" i="3"/>
  <c r="O13" i="3"/>
  <c r="AG364" i="2"/>
  <c r="AG362" i="2"/>
  <c r="AG360" i="2"/>
  <c r="AG351" i="2"/>
  <c r="AG349" i="2"/>
  <c r="AG347" i="2"/>
  <c r="AG338" i="2"/>
  <c r="AG336" i="2"/>
  <c r="AG334" i="2"/>
  <c r="AG332" i="2"/>
  <c r="O12" i="3" l="1"/>
  <c r="O14" i="3" s="1"/>
  <c r="H6" i="3"/>
  <c r="H5" i="3"/>
  <c r="H4" i="3" l="1"/>
  <c r="H3" i="3"/>
  <c r="AH251" i="4"/>
  <c r="AH249" i="4"/>
  <c r="AH247" i="4"/>
  <c r="AH238" i="4"/>
  <c r="AH236" i="4"/>
  <c r="AH234" i="4"/>
  <c r="AH225" i="4"/>
  <c r="AH223" i="4"/>
  <c r="AH221" i="4"/>
  <c r="AH219" i="4"/>
  <c r="AH217" i="4"/>
  <c r="AH194" i="4"/>
  <c r="H17" i="3" s="1"/>
  <c r="AH185" i="4"/>
  <c r="H16" i="3" s="1"/>
  <c r="AH167" i="4"/>
  <c r="H13" i="3"/>
  <c r="H11" i="3"/>
  <c r="AH121" i="4"/>
  <c r="AH119" i="4"/>
  <c r="AH117" i="4"/>
  <c r="AH115" i="4"/>
  <c r="AH113" i="4"/>
  <c r="AH104" i="4"/>
  <c r="H9" i="3" s="1"/>
  <c r="AH95" i="4"/>
  <c r="H8" i="3" s="1"/>
  <c r="AH86" i="4"/>
  <c r="AH84" i="4"/>
  <c r="AH82" i="4"/>
  <c r="AH80" i="4"/>
  <c r="AH78" i="4"/>
  <c r="X26" i="4"/>
  <c r="J26" i="4"/>
  <c r="X24" i="4"/>
  <c r="J24" i="4"/>
  <c r="X22" i="4"/>
  <c r="J22" i="4"/>
  <c r="X20" i="4"/>
  <c r="F22" i="3"/>
  <c r="F21" i="3"/>
  <c r="F20" i="3"/>
  <c r="F19" i="3"/>
  <c r="F18" i="3"/>
  <c r="F17" i="3"/>
  <c r="AA428" i="2" s="1"/>
  <c r="F16" i="3"/>
  <c r="F13" i="3"/>
  <c r="AA420" i="2" s="1"/>
  <c r="F12" i="3"/>
  <c r="F11" i="3"/>
  <c r="F10" i="3"/>
  <c r="F9" i="3"/>
  <c r="F8" i="3"/>
  <c r="F7" i="3"/>
  <c r="F6" i="3"/>
  <c r="F5" i="3"/>
  <c r="I5" i="3" s="1"/>
  <c r="F4" i="3"/>
  <c r="F3" i="3"/>
  <c r="F2" i="3"/>
  <c r="G18" i="3"/>
  <c r="G17" i="3"/>
  <c r="L13" i="3"/>
  <c r="O5" i="3"/>
  <c r="L5" i="3"/>
  <c r="O4" i="3"/>
  <c r="L4" i="3"/>
  <c r="O3" i="3"/>
  <c r="L3" i="3"/>
  <c r="G6" i="3"/>
  <c r="G5" i="3"/>
  <c r="G4" i="3"/>
  <c r="G2" i="3"/>
  <c r="C3" i="3"/>
  <c r="C2" i="3"/>
  <c r="AG504" i="2" s="1"/>
  <c r="AG540" i="2" s="1"/>
  <c r="W125" i="2"/>
  <c r="W123" i="2"/>
  <c r="W121" i="2"/>
  <c r="W119" i="2"/>
  <c r="G3" i="3" s="1"/>
  <c r="I125" i="2"/>
  <c r="I123" i="2"/>
  <c r="I121" i="2"/>
  <c r="L6" i="3" l="1"/>
  <c r="I3" i="3"/>
  <c r="H20" i="3"/>
  <c r="AA430" i="2"/>
  <c r="H10" i="3"/>
  <c r="H12" i="3"/>
  <c r="H7" i="3"/>
  <c r="H19" i="3"/>
  <c r="H21" i="3"/>
  <c r="I4" i="3"/>
  <c r="AA404" i="2" s="1"/>
  <c r="I2" i="3"/>
  <c r="AA402" i="2" s="1"/>
  <c r="AG432" i="2" s="1"/>
  <c r="I22" i="3"/>
  <c r="AA444" i="2" s="1"/>
  <c r="AG534" i="2"/>
  <c r="AG542" i="2" s="1"/>
  <c r="F23" i="3"/>
  <c r="I13" i="3"/>
  <c r="I6" i="3"/>
  <c r="AA406" i="2" s="1"/>
  <c r="I10" i="3"/>
  <c r="AA414" i="2" s="1"/>
  <c r="I20" i="3"/>
  <c r="AA440" i="2" s="1"/>
  <c r="I7" i="3"/>
  <c r="AA408" i="2" s="1"/>
  <c r="I17" i="3"/>
  <c r="I18" i="3"/>
  <c r="O6" i="3"/>
  <c r="O7" i="3" s="1"/>
  <c r="AG544" i="2"/>
  <c r="C544" i="2" s="1"/>
  <c r="AG373" i="2"/>
  <c r="G23" i="3" s="1"/>
  <c r="AG300" i="2"/>
  <c r="O8" i="3" l="1"/>
  <c r="AG454" i="2"/>
  <c r="AG462" i="2" s="1"/>
  <c r="AG460" i="2"/>
  <c r="I23" i="3"/>
  <c r="AA446" i="2" s="1"/>
  <c r="G20" i="3"/>
  <c r="G19" i="3"/>
  <c r="I19" i="3" s="1"/>
  <c r="AA438" i="2" s="1"/>
  <c r="G21" i="3"/>
  <c r="I21" i="3" s="1"/>
  <c r="AA442" i="2" s="1"/>
  <c r="O9" i="3" l="1"/>
  <c r="O17" i="3" s="1"/>
  <c r="G15" i="3" s="1"/>
  <c r="I15" i="3" s="1"/>
  <c r="AA424" i="2" s="1"/>
  <c r="AG464" i="2"/>
  <c r="AG225" i="2"/>
  <c r="AG223" i="2"/>
  <c r="AG221" i="2"/>
  <c r="AG219" i="2"/>
  <c r="AG217" i="2"/>
  <c r="AG190" i="2"/>
  <c r="AG188" i="2"/>
  <c r="AG186" i="2"/>
  <c r="AG184" i="2"/>
  <c r="AG182" i="2"/>
  <c r="AG32" i="1"/>
  <c r="AG291" i="2"/>
  <c r="G16" i="3" s="1"/>
  <c r="I16" i="3" s="1"/>
  <c r="AA426" i="2" s="1"/>
  <c r="AG273" i="2"/>
  <c r="L2" i="3" s="1"/>
  <c r="L7" i="3" l="1"/>
  <c r="L8" i="3" s="1"/>
  <c r="L9" i="3" s="1"/>
  <c r="G7" i="3"/>
  <c r="L12" i="3"/>
  <c r="L14" i="3" s="1"/>
  <c r="G10" i="3"/>
  <c r="G13" i="3"/>
  <c r="G9" i="3"/>
  <c r="I9" i="3" s="1"/>
  <c r="AA412" i="2" s="1"/>
  <c r="AG199" i="2"/>
  <c r="G11" i="3"/>
  <c r="I11" i="3" s="1"/>
  <c r="AA416" i="2" s="1"/>
  <c r="L17" i="3" l="1"/>
  <c r="G8" i="3"/>
  <c r="I8" i="3" s="1"/>
  <c r="AA410" i="2" s="1"/>
  <c r="G12" i="3"/>
  <c r="I12" i="3" s="1"/>
  <c r="AA418" i="2" s="1"/>
  <c r="G14" i="3" l="1"/>
  <c r="I14" i="3" l="1"/>
  <c r="AA422" i="2" s="1"/>
</calcChain>
</file>

<file path=xl/sharedStrings.xml><?xml version="1.0" encoding="utf-8"?>
<sst xmlns="http://schemas.openxmlformats.org/spreadsheetml/2006/main" count="1078" uniqueCount="503">
  <si>
    <t>Inventar-Tool</t>
  </si>
  <si>
    <t xml:space="preserve"> </t>
  </si>
  <si>
    <t>Sehr geehrte Damen und Herren</t>
  </si>
  <si>
    <t>gerne zur Verfügung.</t>
  </si>
  <si>
    <t>Inventar über den Besitzstand (Art. 405 ZGB)</t>
  </si>
  <si>
    <t>Inventarstichtag</t>
  </si>
  <si>
    <t>Name</t>
  </si>
  <si>
    <t>Vorname</t>
  </si>
  <si>
    <t>Geburtsdatum</t>
  </si>
  <si>
    <t>Adresse</t>
  </si>
  <si>
    <t>PLZ, Ort</t>
  </si>
  <si>
    <t>E-Mail</t>
  </si>
  <si>
    <t>Art der Versicherung</t>
  </si>
  <si>
    <t>Versicherungsgesellschaft</t>
  </si>
  <si>
    <t>Police-Nr.</t>
  </si>
  <si>
    <t>Hausrat</t>
  </si>
  <si>
    <t>Vermögensbeschreibung</t>
  </si>
  <si>
    <t>Vermögenshöhe</t>
  </si>
  <si>
    <t>Dokument/Urkunde</t>
  </si>
  <si>
    <t>Aufbewahrungsort</t>
  </si>
  <si>
    <t>Ehe-/Erbvertrag</t>
  </si>
  <si>
    <t>Testament</t>
  </si>
  <si>
    <t>Vorsorgeauftrag</t>
  </si>
  <si>
    <t>Patientenverfügung</t>
  </si>
  <si>
    <t>Bezieht die betreute Person eine AHV- oder IV-Rente?</t>
  </si>
  <si>
    <t>Haftpflicht</t>
  </si>
  <si>
    <r>
      <t xml:space="preserve">Entgeltlichkeit </t>
    </r>
    <r>
      <rPr>
        <sz val="8.5"/>
        <color theme="1"/>
        <rFont val="Webdings"/>
        <family val="1"/>
        <charset val="2"/>
      </rPr>
      <t>2</t>
    </r>
  </si>
  <si>
    <t>Eigentümer/-in</t>
  </si>
  <si>
    <r>
      <t xml:space="preserve">ja/nein </t>
    </r>
    <r>
      <rPr>
        <sz val="8.5"/>
        <color theme="1"/>
        <rFont val="Webdings"/>
        <family val="1"/>
        <charset val="2"/>
      </rPr>
      <t>2</t>
    </r>
  </si>
  <si>
    <t>Betrag</t>
  </si>
  <si>
    <t>Betrag (in CHF)</t>
  </si>
  <si>
    <r>
      <t xml:space="preserve">übergeben an </t>
    </r>
    <r>
      <rPr>
        <sz val="8.5"/>
        <color theme="1"/>
        <rFont val="Webdings"/>
        <family val="1"/>
        <charset val="2"/>
      </rPr>
      <t>2</t>
    </r>
  </si>
  <si>
    <t>Wechselkurs</t>
  </si>
  <si>
    <r>
      <t xml:space="preserve">Währung </t>
    </r>
    <r>
      <rPr>
        <sz val="8.5"/>
        <color theme="1"/>
        <rFont val="Webdings"/>
        <family val="1"/>
        <charset val="2"/>
      </rPr>
      <t>2</t>
    </r>
  </si>
  <si>
    <t>Anordnung Todesfall</t>
  </si>
  <si>
    <t>#1</t>
  </si>
  <si>
    <t>IBAN-Nr.</t>
  </si>
  <si>
    <t>Bank</t>
  </si>
  <si>
    <t>Inhaber</t>
  </si>
  <si>
    <t>#2</t>
  </si>
  <si>
    <t>#3</t>
  </si>
  <si>
    <t>#4</t>
  </si>
  <si>
    <t>#5</t>
  </si>
  <si>
    <t>#6</t>
  </si>
  <si>
    <t>Welches Konto dient als Betriebskonto?</t>
  </si>
  <si>
    <t>Betrag (CHF)</t>
  </si>
  <si>
    <t>Depot-Nr.</t>
  </si>
  <si>
    <t>Gbbl.-Nr.</t>
  </si>
  <si>
    <t>amtlicher Wert</t>
  </si>
  <si>
    <t>Anteil in %</t>
  </si>
  <si>
    <t>1)</t>
  </si>
  <si>
    <t>AE = Alleineigentum / ME = Miteigentum / GE = Gesamteigentum</t>
  </si>
  <si>
    <t>Gemeinde</t>
  </si>
  <si>
    <r>
      <t xml:space="preserve">Eig.-Art </t>
    </r>
    <r>
      <rPr>
        <sz val="8.5"/>
        <color theme="1"/>
        <rFont val="Webdings"/>
        <family val="1"/>
        <charset val="2"/>
      </rPr>
      <t xml:space="preserve">2 </t>
    </r>
    <r>
      <rPr>
        <sz val="3"/>
        <color theme="1"/>
        <rFont val="Arial"/>
        <family val="2"/>
        <scheme val="minor"/>
      </rPr>
      <t xml:space="preserve"> </t>
    </r>
    <r>
      <rPr>
        <vertAlign val="superscript"/>
        <sz val="8.5"/>
        <color theme="1"/>
        <rFont val="Arial"/>
        <family val="2"/>
        <scheme val="minor"/>
      </rPr>
      <t>1)</t>
    </r>
  </si>
  <si>
    <t>Erblasser/-in</t>
  </si>
  <si>
    <t>Nachlasshöhe</t>
  </si>
  <si>
    <t>Ort</t>
  </si>
  <si>
    <t>Schuldner/-in</t>
  </si>
  <si>
    <r>
      <t xml:space="preserve">Vertrag </t>
    </r>
    <r>
      <rPr>
        <sz val="8.5"/>
        <color theme="1"/>
        <rFont val="Webdings"/>
        <family val="1"/>
        <charset val="2"/>
      </rPr>
      <t>2</t>
    </r>
  </si>
  <si>
    <t>Darlehenshöhe</t>
  </si>
  <si>
    <t>Restbetrag</t>
  </si>
  <si>
    <t>Bezeichnung</t>
  </si>
  <si>
    <t>Firma</t>
  </si>
  <si>
    <t>Firmenwert</t>
  </si>
  <si>
    <t>Aktiven</t>
  </si>
  <si>
    <t>Sachangaben</t>
  </si>
  <si>
    <t>Grunddaten</t>
  </si>
  <si>
    <t>Empfänger/-in</t>
  </si>
  <si>
    <t>Kontoführende Einrichtung</t>
  </si>
  <si>
    <t>Konto-Nr./Bezeichnung</t>
  </si>
  <si>
    <t>ja</t>
  </si>
  <si>
    <t>Zürich</t>
  </si>
  <si>
    <t>Wie müssen Sie vorgehen:</t>
  </si>
  <si>
    <t>1234-5678</t>
  </si>
  <si>
    <t>Stiftung Säule3</t>
  </si>
  <si>
    <t>Forderungsgrund</t>
  </si>
  <si>
    <r>
      <t xml:space="preserve">Betrag </t>
    </r>
    <r>
      <rPr>
        <vertAlign val="superscript"/>
        <sz val="8.5"/>
        <color theme="1"/>
        <rFont val="Arial"/>
        <family val="2"/>
        <scheme val="minor"/>
      </rPr>
      <t>2)</t>
    </r>
  </si>
  <si>
    <t>2)</t>
  </si>
  <si>
    <t>Bank/Institution</t>
  </si>
  <si>
    <t>Fach-Nr.</t>
  </si>
  <si>
    <t>Inhalt</t>
  </si>
  <si>
    <r>
      <t xml:space="preserve">Betrag </t>
    </r>
    <r>
      <rPr>
        <vertAlign val="superscript"/>
        <sz val="8.5"/>
        <color theme="1"/>
        <rFont val="Arial"/>
        <family val="2"/>
        <scheme val="minor"/>
      </rPr>
      <t>3)</t>
    </r>
  </si>
  <si>
    <t>3)</t>
  </si>
  <si>
    <t>Bei vermuteten, jedoch unklaren Marktwert CHF 1.00, bei bekanntem Marktwert den effektiven Wert eingeben</t>
  </si>
  <si>
    <t>Bei vermuteten, jedoch unklaren Marktwert CHF 1.00, bei bekanntem Marktwert den effektiven Wert eingeben. Ist eine Safe-</t>
  </si>
  <si>
    <t>inventarisation notwendig, nehmen Sie umgehend mit der KESB Kontakt auf.</t>
  </si>
  <si>
    <t>4)</t>
  </si>
  <si>
    <t>Ist das Mobiliar bzw. der Hausrat zu bewerten, nehmen Sie umgehend Kontakt mit der KESB auf.</t>
  </si>
  <si>
    <t>Passiven</t>
  </si>
  <si>
    <t>Gläubiger</t>
  </si>
  <si>
    <t>Anzahl</t>
  </si>
  <si>
    <t>Verlustscheine</t>
  </si>
  <si>
    <t>Betreibungen</t>
  </si>
  <si>
    <r>
      <t xml:space="preserve">Betrag </t>
    </r>
    <r>
      <rPr>
        <vertAlign val="superscript"/>
        <sz val="8.5"/>
        <color theme="1"/>
        <rFont val="Arial"/>
        <family val="2"/>
        <scheme val="minor"/>
      </rPr>
      <t>5)</t>
    </r>
  </si>
  <si>
    <t>5)</t>
  </si>
  <si>
    <t>Betreibungen sind mit dem effektiven Wert, Verlustscheine gesamthaft mit CHF 1.00 aufzunehmen.</t>
  </si>
  <si>
    <t>Bilanz</t>
  </si>
  <si>
    <t>Barvermögen</t>
  </si>
  <si>
    <t>Bankguthaben</t>
  </si>
  <si>
    <t>Wertschriften</t>
  </si>
  <si>
    <t>Grundstücke</t>
  </si>
  <si>
    <t>Unverteilte Erbschaften</t>
  </si>
  <si>
    <t>Aktivdarlehen</t>
  </si>
  <si>
    <t>Mietzins-/Heimdepot</t>
  </si>
  <si>
    <t>Geschäftsvermögen</t>
  </si>
  <si>
    <t>Freizügigkeitsguthaben</t>
  </si>
  <si>
    <t>Säule 3a-Guthaben</t>
  </si>
  <si>
    <t>Säule 3b-Guthaben</t>
  </si>
  <si>
    <t>Guthaben und Forderungen</t>
  </si>
  <si>
    <t>Vermögensrelevante Sachwerte</t>
  </si>
  <si>
    <t>Tresorfach/Safe</t>
  </si>
  <si>
    <t>Mobiliar/Hausrat</t>
  </si>
  <si>
    <t>Offene Rechnungen/Verpflichtungen</t>
  </si>
  <si>
    <t>Passivdarlehen</t>
  </si>
  <si>
    <t>Hypothekardarlehen</t>
  </si>
  <si>
    <t>Sozialhilfeschulden</t>
  </si>
  <si>
    <t>Total Aktiven</t>
  </si>
  <si>
    <t>Total Passiven</t>
  </si>
  <si>
    <t>Reinvermögen</t>
  </si>
  <si>
    <t>Budget</t>
  </si>
  <si>
    <t>AHV-/IV-Rente</t>
  </si>
  <si>
    <t>Ergänzungsleistungen</t>
  </si>
  <si>
    <t>BVG-Rente</t>
  </si>
  <si>
    <t>Sonstige Renten</t>
  </si>
  <si>
    <t>Erwerbseinkommen</t>
  </si>
  <si>
    <t>Hilflosenentschädigung</t>
  </si>
  <si>
    <t>Leibrente</t>
  </si>
  <si>
    <t>Taggelder</t>
  </si>
  <si>
    <t>Familienrechtliche Beiträge</t>
  </si>
  <si>
    <t>Einnahmen aus Miete, Pacht, Nutzniessung</t>
  </si>
  <si>
    <t>Vermögensertrag</t>
  </si>
  <si>
    <t>Sonstige Einnahmen</t>
  </si>
  <si>
    <t>Total Einnahmen</t>
  </si>
  <si>
    <t>Wohnkosten</t>
  </si>
  <si>
    <t>KVG-/VVG-Prämien</t>
  </si>
  <si>
    <t>KVG-Selbstbehalte und Franchise</t>
  </si>
  <si>
    <t>Lebenshaltungskosten</t>
  </si>
  <si>
    <t>Steuern, Gebühren und Abgaben</t>
  </si>
  <si>
    <t>Versicherungen und Vorsorge</t>
  </si>
  <si>
    <t>Energie und Kommunikation</t>
  </si>
  <si>
    <t>Mobilitätskosten</t>
  </si>
  <si>
    <t>Rückstellungen und Sparen</t>
  </si>
  <si>
    <t>AHV-Beiträge (NE-Beitrag)</t>
  </si>
  <si>
    <t>Sonstige Ausgaben</t>
  </si>
  <si>
    <t>Total Ausgaben</t>
  </si>
  <si>
    <t>Ort und Datum</t>
  </si>
  <si>
    <t>Die Beistandsperson</t>
  </si>
  <si>
    <t>Unterschrift</t>
  </si>
  <si>
    <t>Die betreute Person</t>
  </si>
  <si>
    <t xml:space="preserve">Kann die betreute Person den Inhalt des vorliegenden Besitzstandsinventars nicht erfassen, ist </t>
  </si>
  <si>
    <t>dies hier kurz zu begründen:</t>
  </si>
  <si>
    <t>Vollständigkeitserklärung und Unterzeichnung</t>
  </si>
  <si>
    <t>1. Angaben zur betreuten Person</t>
  </si>
  <si>
    <t>1. Offene Rechnungen und Verpflichtungen</t>
  </si>
  <si>
    <t>2. Passivdarlehen</t>
  </si>
  <si>
    <t>3. Hypothekardarlehen</t>
  </si>
  <si>
    <t>4. Betreibungen und Verlustscheine</t>
  </si>
  <si>
    <t>1. Aktiven</t>
  </si>
  <si>
    <t>2. Passiven</t>
  </si>
  <si>
    <t>3. Reinvermögen</t>
  </si>
  <si>
    <t>1. Einnahmen (monatlich)</t>
  </si>
  <si>
    <t>2. Ausgaben (monatlich)</t>
  </si>
  <si>
    <t>3. Vergleich (monatlich)</t>
  </si>
  <si>
    <t>1. Vollständigkeitserklärung</t>
  </si>
  <si>
    <t>2. Unterzeichnung</t>
  </si>
  <si>
    <t>1. Barvermögen (in Fremdwährungen)</t>
  </si>
  <si>
    <t>Währungen</t>
  </si>
  <si>
    <t>Euro</t>
  </si>
  <si>
    <t>US-Dollar</t>
  </si>
  <si>
    <t>Britisches Pfund</t>
  </si>
  <si>
    <t>Australischer Dollar</t>
  </si>
  <si>
    <t>Brasilianischer Real</t>
  </si>
  <si>
    <t>Chilenischer Peso</t>
  </si>
  <si>
    <t>Chines. Renminbi</t>
  </si>
  <si>
    <t>Dänische Krone</t>
  </si>
  <si>
    <t>Hongkong-Dollar</t>
  </si>
  <si>
    <t>Indische Rupie</t>
  </si>
  <si>
    <t>Indonesische Rupiah</t>
  </si>
  <si>
    <t>Israelischer Schekel</t>
  </si>
  <si>
    <t>Japanischer Yen</t>
  </si>
  <si>
    <t>Kanadischer Dollar</t>
  </si>
  <si>
    <t>Malaysischer Ringgit</t>
  </si>
  <si>
    <t>Mexikanischer Peso</t>
  </si>
  <si>
    <t>Neuseeland-Dollar</t>
  </si>
  <si>
    <t>Norwegische Krone</t>
  </si>
  <si>
    <t>Pakistanische Rupie</t>
  </si>
  <si>
    <t>Philippinischer Peso</t>
  </si>
  <si>
    <t>Polnischer Zloty</t>
  </si>
  <si>
    <t>Russischer Rubel</t>
  </si>
  <si>
    <t>Schwedische Krone</t>
  </si>
  <si>
    <t>Singapur-Dollar</t>
  </si>
  <si>
    <t>Südafrikanischer Rand</t>
  </si>
  <si>
    <t>Südkoreanischer Won</t>
  </si>
  <si>
    <t>Taiwan-Dollar</t>
  </si>
  <si>
    <t>Thailändischer Baht</t>
  </si>
  <si>
    <t>Tschechische Krone</t>
  </si>
  <si>
    <t>Türkische Lira</t>
  </si>
  <si>
    <t>Ungarischer Forint</t>
  </si>
  <si>
    <t>Verlustscheine (wenn keine, bei Anzahl 0 eingeben)</t>
  </si>
  <si>
    <t>Summe Einnahmen</t>
  </si>
  <si>
    <t>Summe Ausgaben</t>
  </si>
  <si>
    <t>Barvermögen (CHF)</t>
  </si>
  <si>
    <t>Barvermögen (FW)</t>
  </si>
  <si>
    <t>Bankguthaben (CHF)</t>
  </si>
  <si>
    <t>Bankguthaben (FW)</t>
  </si>
  <si>
    <t>Summe Eingabe</t>
  </si>
  <si>
    <t>Alter</t>
  </si>
  <si>
    <t>Sex (1=weiblich;2=männlich)</t>
  </si>
  <si>
    <t>Aktivierung weiblich</t>
  </si>
  <si>
    <t>Aktivierung männlich</t>
  </si>
  <si>
    <t>Entscheid Aktivierung</t>
  </si>
  <si>
    <t>Aktivierung FZL nach Alter</t>
  </si>
  <si>
    <t>Rente</t>
  </si>
  <si>
    <t>Entscheid Rente</t>
  </si>
  <si>
    <t>Gesamtentscheid Aktivierung FZL</t>
  </si>
  <si>
    <t>Bilanzbetrag</t>
  </si>
  <si>
    <t xml:space="preserve">Aktivierung FZL nach IV-Rente </t>
  </si>
  <si>
    <t>Aktiverung Säule 3a nach Alter</t>
  </si>
  <si>
    <t>Betragseingaben</t>
  </si>
  <si>
    <t>Frageeingaben</t>
  </si>
  <si>
    <t>Bilanzwert</t>
  </si>
  <si>
    <t>ohne Vorzeichen eingeben</t>
  </si>
  <si>
    <t>Ergänzungen: Aktiven</t>
  </si>
  <si>
    <t>Name, Vorname der betreute Person</t>
  </si>
  <si>
    <t>Name, Vorname der Beistandsperson</t>
  </si>
  <si>
    <t>#7</t>
  </si>
  <si>
    <t>#8</t>
  </si>
  <si>
    <t>#9</t>
  </si>
  <si>
    <t>#10</t>
  </si>
  <si>
    <t>#11</t>
  </si>
  <si>
    <t>#12</t>
  </si>
  <si>
    <t>Unterzeichnung Nachtrag</t>
  </si>
  <si>
    <t>Ergänzungen: Passiven</t>
  </si>
  <si>
    <t>Eingabeformular</t>
  </si>
  <si>
    <t>Ergänzendes Eingabeformular</t>
  </si>
  <si>
    <t>Alle sachdienlichen und benötigten Unterlagen sind in Kopie einzureichen; die Bestandesnachweise sind per Inventarstichtag</t>
  </si>
  <si>
    <t>anzugeben.</t>
  </si>
  <si>
    <t>Hinweis</t>
  </si>
  <si>
    <t>Füllen Sie die folgenden Felder nur aus, wenn ergänzende Positionen dies notwendig machen.</t>
  </si>
  <si>
    <t>Quittung, Einzahlungsbeleg u. Ä.</t>
  </si>
  <si>
    <t>Wertschriften/-depots</t>
  </si>
  <si>
    <t>Vermögensrelevante Guthaben</t>
  </si>
  <si>
    <t>unverteilte Erbschaften</t>
  </si>
  <si>
    <t>Freizügigkeitsleistungen</t>
  </si>
  <si>
    <t>Hausrat/Mobiliar</t>
  </si>
  <si>
    <t>Offene Rechnungen</t>
  </si>
  <si>
    <t>Betreibungen und Verlustscheine</t>
  </si>
  <si>
    <t>Kontoauszug, Saldonachweis u. Ä.</t>
  </si>
  <si>
    <t>Depotauszug, -bescheinigung u. Ä.</t>
  </si>
  <si>
    <t>Rechnungsbeleg, Vereinbarung, Vertrag u. Ä.</t>
  </si>
  <si>
    <t>Darlehensvertrag u. Ä.</t>
  </si>
  <si>
    <t>Einzahlungsbeleg, Vereinbarung u. Ä.</t>
  </si>
  <si>
    <t>Beleg, Quittung, Foto, Schatzung u. Ä.</t>
  </si>
  <si>
    <t>Inventar, Auflistung u. Ä.</t>
  </si>
  <si>
    <t>Grundbuchauszug, Verträge u. Ä.</t>
  </si>
  <si>
    <t>Jahresabschluss, Steuerliche Bewertung u. Ä.</t>
  </si>
  <si>
    <t>Kontoauszug, -bescheinigung u. Ä.</t>
  </si>
  <si>
    <t>Kontoauszug, -bescheinigung, Police, u. Ä.</t>
  </si>
  <si>
    <t>Beleg, Quittung, Foto u. Ä.</t>
  </si>
  <si>
    <t>Vertrag, Rückzahlungsvereinbarung u. Ä.</t>
  </si>
  <si>
    <t>Vertrag, Saldonachweis u. Ä.</t>
  </si>
  <si>
    <t>Betreibungs- und Verlustscheinregisterauszug</t>
  </si>
  <si>
    <t>Saldonachweis, Bestätigung u. Ä.</t>
  </si>
  <si>
    <t>Einkommen</t>
  </si>
  <si>
    <t>Sozialversicherungen</t>
  </si>
  <si>
    <t>Versicherungen</t>
  </si>
  <si>
    <t>Steuern</t>
  </si>
  <si>
    <t>Wohnsituation</t>
  </si>
  <si>
    <t>Wohnrecht/Nutzniessung</t>
  </si>
  <si>
    <t>Lohn-/Rentenausweis, Lohnabrechnung u. Ä.</t>
  </si>
  <si>
    <t>Verfügungen, Vorsorgeausweis u. Ä.</t>
  </si>
  <si>
    <t>Police, Korrespondenz</t>
  </si>
  <si>
    <t>letzte Steuerveranlagung und -erklärung u. Ä.</t>
  </si>
  <si>
    <t>Vertrag (Heim-/Mietvertrag), Tarifausweis u. Ä.</t>
  </si>
  <si>
    <t>Dienstbarkeitsvertrag, Korrespondenz u. Ä.</t>
  </si>
  <si>
    <t>1. Hinweise</t>
  </si>
  <si>
    <t>2. Unterlagen</t>
  </si>
  <si>
    <t>→</t>
  </si>
  <si>
    <t>Einzureichende Unterlagen</t>
  </si>
  <si>
    <t>Bewertung</t>
  </si>
  <si>
    <t>1.</t>
  </si>
  <si>
    <t>10.</t>
  </si>
  <si>
    <t>Bemerkungen</t>
  </si>
  <si>
    <t>Nominalwert</t>
  </si>
  <si>
    <t>2.</t>
  </si>
  <si>
    <t>(CHF und Fremd-währung)</t>
  </si>
  <si>
    <t>Fremdwährung per Stichtag</t>
  </si>
  <si>
    <t>umrechnen</t>
  </si>
  <si>
    <t>3.</t>
  </si>
  <si>
    <t>Nominalwert (o. Marchzinsen)</t>
  </si>
  <si>
    <t>Kassenobligationen, Genossenschaftsan-
teile u. Ä.</t>
  </si>
  <si>
    <t>Aktien, Obligationen, Fonds etc.</t>
  </si>
  <si>
    <t>Kurswert (o. Marchzinsen)</t>
  </si>
  <si>
    <t>Transaktionen erfolgswirksam verbuchen; bei Sammelbe-stand Erfolg aus der Differenz zwischen Abschluss- und Eröffnungsdatum bestimmen</t>
  </si>
  <si>
    <t>4.</t>
  </si>
  <si>
    <t>5.</t>
  </si>
  <si>
    <t>aktuelle Darlehenshöhe</t>
  </si>
  <si>
    <t>(ohne Marchzinsen)</t>
  </si>
  <si>
    <t>6.</t>
  </si>
  <si>
    <t>7.</t>
  </si>
  <si>
    <t>wenn bekannt Marktwert,</t>
  </si>
  <si>
    <t>ansonsten CHF 1.00 p.m.</t>
  </si>
  <si>
    <t>8.</t>
  </si>
  <si>
    <t>9.</t>
  </si>
  <si>
    <t>Amtlicher Wert</t>
  </si>
  <si>
    <t>11.</t>
  </si>
  <si>
    <t>12.</t>
  </si>
  <si>
    <t>und Säule 3a-Guthaben</t>
  </si>
  <si>
    <t>Rückkaufswert per 31.12. des</t>
  </si>
  <si>
    <t>Vorjahres</t>
  </si>
  <si>
    <t>13.</t>
  </si>
  <si>
    <t>14.</t>
  </si>
  <si>
    <t>Mobiliar und Hausrat</t>
  </si>
  <si>
    <t>Offene Rechnungen und</t>
  </si>
  <si>
    <t>Verpflichtungen</t>
  </si>
  <si>
    <t>Nominalwert (o. Zinsen)</t>
  </si>
  <si>
    <t>gilt auch für Steuerrechnungen</t>
  </si>
  <si>
    <t>lustscheine</t>
  </si>
  <si>
    <t>Betreibungen mit effektivem</t>
  </si>
  <si>
    <t>Forderungsbetrag; Verlust-</t>
  </si>
  <si>
    <t>scheine gesamthaft mit</t>
  </si>
  <si>
    <t>CHF 1.00 p. m.</t>
  </si>
  <si>
    <t>gilt auch für vorfinanzierte Bei-</t>
  </si>
  <si>
    <t>standschaftsentschädigungen</t>
  </si>
  <si>
    <t>und Massnahmenkosten</t>
  </si>
  <si>
    <t>Zusätzliche Hinweise</t>
  </si>
  <si>
    <t>Die durch die betreute Person selbstverwaltete Vermögenswerte (Taschengeldkonto) müssen</t>
  </si>
  <si>
    <t>mit dem Nominalwert bilanziert werden; eine Rechenschaftspflicht entfällt jedoch.</t>
  </si>
  <si>
    <t xml:space="preserve">Nutzniessungs- und Wohnrechte sind nicht zu bilanzieren, jedoch im Rechenschaftsbericht zu </t>
  </si>
  <si>
    <t>erwähnen.</t>
  </si>
  <si>
    <t>Anteil gem. Steuerveranlagung</t>
  </si>
  <si>
    <t>Ergänzung</t>
  </si>
  <si>
    <t>Bewertungsvorgaben</t>
  </si>
  <si>
    <t>Fotos, Police u. Ä.</t>
  </si>
  <si>
    <t>Einzuzahlen auf Konto; Bargeldhaltung nur im Ausnah-mefall; Fremdwährung per Stichtag umrechnen</t>
  </si>
  <si>
    <t>CHF 1.00 p.m. bzw. 5 Jahre vor Erreichen des ordentlichen Pensionierungsalters oder bei Bezug einer vollen IV-
Rente zum Wert per 31.12. des Vorjahres</t>
  </si>
  <si>
    <t>Betreibungen und Ver-</t>
  </si>
  <si>
    <t>Rechnungen, Korrespondenzen u. Ä.</t>
  </si>
  <si>
    <t>2. Angaben zur Beistandsperson</t>
  </si>
  <si>
    <r>
      <t xml:space="preserve">Geschlecht </t>
    </r>
    <r>
      <rPr>
        <sz val="8.5"/>
        <color theme="1"/>
        <rFont val="Webdings"/>
        <family val="1"/>
        <charset val="2"/>
      </rPr>
      <t>2</t>
    </r>
  </si>
  <si>
    <r>
      <t xml:space="preserve">Zivilstand </t>
    </r>
    <r>
      <rPr>
        <sz val="8.5"/>
        <color theme="1"/>
        <rFont val="Webdings"/>
        <family val="1"/>
        <charset val="2"/>
      </rPr>
      <t>2</t>
    </r>
  </si>
  <si>
    <t>Sie finden im Inventar-Tool Felder zu den verschiedenen Themen. Sie müssen jeweils entscheiden,</t>
  </si>
  <si>
    <t>ob ein Thema auf die von Ihnen betreute Person zutrifft (beispielsweise ob sie ein Säulen 3a-Konto</t>
  </si>
  <si>
    <t xml:space="preserve">Komma einzugeben. </t>
  </si>
  <si>
    <t>Die Bilanz wird automatisch anhand Ihrer Angaben erstellt. Zur Erstellung des Budgets geben Sie</t>
  </si>
  <si>
    <t>wo nötig die entsprechenden Beträge ein.</t>
  </si>
  <si>
    <t>In der violetten Lasche stehen weitere Eingabefelder zur Verfügung, sollte dies nötig sein.</t>
  </si>
  <si>
    <t>Reichen Sie das Inventar-Tool zusammen mit den verlangten Unterlagen fristgerecht bei der für</t>
  </si>
  <si>
    <t>Kindes- und Erwachsenenschutzbehörde</t>
  </si>
  <si>
    <t>Kanton Bern</t>
  </si>
  <si>
    <t>Im Inventar sind sämtliche Aktiv- und Passivpositionen der von Ihnen betreuten Person aufzunehmen.</t>
  </si>
  <si>
    <t>Zudem erstellen Sie ein Budget über die Einnahmen und Ausgaben. Ebenfalls sind weitere Fragen zu.</t>
  </si>
  <si>
    <t>beantworten. Alle Positionen sind per Stichtag, dem Datum der Massnahmeerrichtung, aufzunehmen.</t>
  </si>
  <si>
    <r>
      <t xml:space="preserve">Die grau eingefärbten Felder sind zwingend auszufüllen. Aus den mit </t>
    </r>
    <r>
      <rPr>
        <sz val="11"/>
        <color theme="1"/>
        <rFont val="Webdings"/>
        <family val="1"/>
        <charset val="2"/>
      </rPr>
      <t>2</t>
    </r>
    <r>
      <rPr>
        <sz val="11"/>
        <color theme="1"/>
        <rFont val="Arial"/>
        <family val="2"/>
        <scheme val="minor"/>
      </rPr>
      <t xml:space="preserve"> können Sie aus einer Auswahl</t>
    </r>
  </si>
  <si>
    <t>an Antwortmöglichkeiten auswählen. Die Bewertung der jeweiligen Positionen erfolgt gemäss den Be-</t>
  </si>
  <si>
    <t>wertungsvorgaben (sieh grüne Lasche). In der blauen Lasche sehen Sie, welche Unterlagen mit dem</t>
  </si>
  <si>
    <t>Inventar-Tool einzureichen sind.</t>
  </si>
  <si>
    <r>
      <t xml:space="preserve">besitzt). Ist diesem Fall wählen sie bei </t>
    </r>
    <r>
      <rPr>
        <sz val="11"/>
        <color rgb="FFC00000"/>
        <rFont val="Wingdings"/>
        <charset val="2"/>
      </rPr>
      <t></t>
    </r>
    <r>
      <rPr>
        <sz val="11"/>
        <color rgb="FFC00000"/>
        <rFont val="Arial"/>
        <family val="2"/>
        <scheme val="minor"/>
      </rPr>
      <t xml:space="preserve"> </t>
    </r>
    <r>
      <rPr>
        <sz val="11"/>
        <color theme="1"/>
        <rFont val="Arial"/>
        <family val="2"/>
        <scheme val="minor"/>
      </rPr>
      <t>"ja" aus. Dann ergänzen Sie die notwendigen Felder mit</t>
    </r>
  </si>
  <si>
    <r>
      <t xml:space="preserve">den jeweiligen Angaben </t>
    </r>
    <r>
      <rPr>
        <sz val="11"/>
        <color rgb="FFC00000"/>
        <rFont val="Wingdings"/>
        <charset val="2"/>
      </rPr>
      <t></t>
    </r>
    <r>
      <rPr>
        <sz val="11"/>
        <color rgb="FFC00000"/>
        <rFont val="Arial"/>
        <family val="2"/>
        <scheme val="minor"/>
      </rPr>
      <t xml:space="preserve">  </t>
    </r>
    <r>
      <rPr>
        <sz val="11"/>
        <color theme="1"/>
        <rFont val="Arial"/>
        <family val="2"/>
        <scheme val="minor"/>
      </rPr>
      <t xml:space="preserve">und Beträgen </t>
    </r>
    <r>
      <rPr>
        <sz val="11"/>
        <color rgb="FFC00000"/>
        <rFont val="Wingdings"/>
        <charset val="2"/>
      </rPr>
      <t></t>
    </r>
    <r>
      <rPr>
        <sz val="11"/>
        <color theme="1"/>
        <rFont val="Arial"/>
        <family val="2"/>
        <scheme val="minor"/>
      </rPr>
      <t xml:space="preserve"> . Achten Sie darauf, Frankenbeträge ohne Punkt oder</t>
    </r>
  </si>
  <si>
    <t>Versicherungssumme</t>
  </si>
  <si>
    <t>2. Versicherungen</t>
  </si>
  <si>
    <t>1. Krankenversicherung</t>
  </si>
  <si>
    <t>Krankenversicherer</t>
  </si>
  <si>
    <t>Police-N.</t>
  </si>
  <si>
    <r>
      <t xml:space="preserve">Unfalldeckung </t>
    </r>
    <r>
      <rPr>
        <sz val="8.5"/>
        <color theme="1"/>
        <rFont val="Webdings"/>
        <family val="1"/>
        <charset val="2"/>
      </rPr>
      <t>2</t>
    </r>
  </si>
  <si>
    <r>
      <t xml:space="preserve">Franchise </t>
    </r>
    <r>
      <rPr>
        <sz val="8.5"/>
        <color theme="1"/>
        <rFont val="Webdings"/>
        <family val="1"/>
        <charset val="2"/>
      </rPr>
      <t>2</t>
    </r>
  </si>
  <si>
    <t>Versicherer VVG</t>
  </si>
  <si>
    <t>Agrisano</t>
  </si>
  <si>
    <t>AMB Assurances SA</t>
  </si>
  <si>
    <t>Aquilana</t>
  </si>
  <si>
    <t>Assura-Basis SA</t>
  </si>
  <si>
    <t>Atupri</t>
  </si>
  <si>
    <t>Avenir Krankenversicherung AG</t>
  </si>
  <si>
    <t>Birchmeier</t>
  </si>
  <si>
    <t>CONCORDIA</t>
  </si>
  <si>
    <t>CSS</t>
  </si>
  <si>
    <t>Easy Sana Krankenversicherung AG</t>
  </si>
  <si>
    <t>EGK</t>
  </si>
  <si>
    <t>Einsiedler Krankenkasse</t>
  </si>
  <si>
    <t>GALENOS AG</t>
  </si>
  <si>
    <t>Glarner</t>
  </si>
  <si>
    <t>Helsana</t>
  </si>
  <si>
    <t>Ingenbohl</t>
  </si>
  <si>
    <t>KLuG</t>
  </si>
  <si>
    <t>Kolping</t>
  </si>
  <si>
    <t>KPT</t>
  </si>
  <si>
    <t>Lumneziana</t>
  </si>
  <si>
    <t>Luzerner Hinterland</t>
  </si>
  <si>
    <t>Moove Sympany AG</t>
  </si>
  <si>
    <t>Mutuel Krankenversicherung AG</t>
  </si>
  <si>
    <t>ÖKK</t>
  </si>
  <si>
    <t>Philos Krankenversicherung AG</t>
  </si>
  <si>
    <t>PROVITA</t>
  </si>
  <si>
    <t>rhenusana</t>
  </si>
  <si>
    <t>sana24</t>
  </si>
  <si>
    <t>sanavals</t>
  </si>
  <si>
    <t>Sanitas</t>
  </si>
  <si>
    <t>SLKK</t>
  </si>
  <si>
    <t>sodalis</t>
  </si>
  <si>
    <t>Steffisburg</t>
  </si>
  <si>
    <t>Stoffel</t>
  </si>
  <si>
    <t>Sumiswalder</t>
  </si>
  <si>
    <t>SUPRA-1846 SA</t>
  </si>
  <si>
    <t>SWICA</t>
  </si>
  <si>
    <t>Vallée d’Entremont</t>
  </si>
  <si>
    <t>Visana</t>
  </si>
  <si>
    <t>Visperterminen</t>
  </si>
  <si>
    <t>vita surselva</t>
  </si>
  <si>
    <t>Vivacare</t>
  </si>
  <si>
    <t xml:space="preserve">Vivao Sympany </t>
  </si>
  <si>
    <t>Wädenswil</t>
  </si>
  <si>
    <r>
      <t xml:space="preserve">Versicherer KVG </t>
    </r>
    <r>
      <rPr>
        <sz val="8.5"/>
        <color theme="1"/>
        <rFont val="Webdings"/>
        <family val="1"/>
        <charset val="2"/>
      </rPr>
      <t>2</t>
    </r>
  </si>
  <si>
    <t>Andere</t>
  </si>
  <si>
    <t>3. Wohnrecht</t>
  </si>
  <si>
    <t>4. Nutzniessung</t>
  </si>
  <si>
    <t>5. Ehe- und Erbrecht</t>
  </si>
  <si>
    <t>6. Renten</t>
  </si>
  <si>
    <t>Die Beistandsperson bestätigt, dass sie das vorliegende Besitzstandsinventar wahrheitsgetreu und vollständig ausgefüllt hat. Sämtliche relevanten Informationen und Angaben sind angegeben und alle sachdienlichen Unterlagen beigelegt. Die Beistandsperson nimmt zur Kenntnis, dass eine absicht-
liche oder grobfahrlässige Darstellung einen Straftatbestand (zum Beispiel Urkundenfälschung) erfüllen kann.</t>
  </si>
  <si>
    <t>Telefon</t>
  </si>
  <si>
    <t>KVG Franchise</t>
  </si>
  <si>
    <t>SV-Nummer (bei Prima)</t>
  </si>
  <si>
    <t>Welches Konto dient als Konto zur freien Verfügung (Konto wird in der</t>
  </si>
  <si>
    <t>Vermögensrechnung erfasst, aber Rechenschaftspflicht entfällt)?</t>
  </si>
  <si>
    <t>Name Ehegatte/-in</t>
  </si>
  <si>
    <t>Vorname Ehegatte/-in</t>
  </si>
  <si>
    <t>1a. Barvermögen</t>
  </si>
  <si>
    <t>1b. Barvermögen (in Fremdwährungen)</t>
  </si>
  <si>
    <t>2a. Bankguthaben (in CHF)</t>
  </si>
  <si>
    <t>2b. Bankguthaben (in Fremdwährung)</t>
  </si>
  <si>
    <t>3. Wertschriftendepots</t>
  </si>
  <si>
    <t>4. Guthaben und Forderungen</t>
  </si>
  <si>
    <t>5. Aktivguthaben</t>
  </si>
  <si>
    <t>6. Mietzins-/Heimdepot</t>
  </si>
  <si>
    <t>7. Vermögensrelevante Sachwerte</t>
  </si>
  <si>
    <t>8. Unverteilte Erbschaften</t>
  </si>
  <si>
    <t>9. Grundstücke</t>
  </si>
  <si>
    <t>10. Geschäftsvermögen</t>
  </si>
  <si>
    <t>11a. Freizügigkeitsguthaben</t>
  </si>
  <si>
    <r>
      <t>11b</t>
    </r>
    <r>
      <rPr>
        <sz val="11"/>
        <color theme="1"/>
        <rFont val="Arial"/>
        <family val="2"/>
        <scheme val="major"/>
      </rPr>
      <t>.</t>
    </r>
    <r>
      <rPr>
        <sz val="11"/>
        <color theme="1"/>
        <rFont val="Webdings"/>
        <family val="1"/>
        <charset val="2"/>
      </rPr>
      <t xml:space="preserve"> </t>
    </r>
    <r>
      <rPr>
        <sz val="11"/>
        <color theme="1"/>
        <rFont val="Arial"/>
        <family val="2"/>
        <scheme val="minor"/>
      </rPr>
      <t>Säule 3a-Guthaben</t>
    </r>
  </si>
  <si>
    <t>12. Säule 3b-Guthaben</t>
  </si>
  <si>
    <t>13. Tresorfach/Safe</t>
  </si>
  <si>
    <r>
      <t xml:space="preserve">14. Hausrat und Mobiliar mit wesentlichem Wert </t>
    </r>
    <r>
      <rPr>
        <vertAlign val="superscript"/>
        <sz val="11"/>
        <color theme="1"/>
        <rFont val="Arial"/>
        <family val="2"/>
        <scheme val="major"/>
      </rPr>
      <t>4)</t>
    </r>
  </si>
  <si>
    <r>
      <rPr>
        <sz val="11"/>
        <color theme="1"/>
        <rFont val="Arial"/>
        <family val="2"/>
        <scheme val="major"/>
      </rPr>
      <t>11b.</t>
    </r>
    <r>
      <rPr>
        <sz val="11"/>
        <color theme="1"/>
        <rFont val="Webdings"/>
        <family val="1"/>
        <charset val="2"/>
      </rPr>
      <t xml:space="preserve"> </t>
    </r>
    <r>
      <rPr>
        <sz val="11"/>
        <color theme="1"/>
        <rFont val="Arial"/>
        <family val="2"/>
        <scheme val="minor"/>
      </rPr>
      <t>Säule 3a-Guthaben</t>
    </r>
  </si>
  <si>
    <t>Bemerkungen und Hinweise</t>
  </si>
  <si>
    <t>Sozialdienst (bei Proma)</t>
  </si>
  <si>
    <t>5. Aktivdarlehen</t>
  </si>
  <si>
    <t>Geschlecht</t>
  </si>
  <si>
    <t>männlich</t>
  </si>
  <si>
    <t>weiblich</t>
  </si>
  <si>
    <t>ledig</t>
  </si>
  <si>
    <t>verheiratet</t>
  </si>
  <si>
    <t>geschieden</t>
  </si>
  <si>
    <t>verwitwet</t>
  </si>
  <si>
    <t>unverheiratet</t>
  </si>
  <si>
    <t>eingetragene P.</t>
  </si>
  <si>
    <t>aufgelöste P.</t>
  </si>
  <si>
    <t>Unfalldeckung</t>
  </si>
  <si>
    <t>nein</t>
  </si>
  <si>
    <t>AHV-Rente</t>
  </si>
  <si>
    <t>IV-Rente (ganze Rente)</t>
  </si>
  <si>
    <t>IV-Rente (Teilrente)</t>
  </si>
  <si>
    <t>weiss nicht</t>
  </si>
  <si>
    <t>1a Barvermögen (CHF)</t>
  </si>
  <si>
    <t>1b Barvermögen (FW)</t>
  </si>
  <si>
    <t>2a Bank (CHF)</t>
  </si>
  <si>
    <t>2b Bank (FW)</t>
  </si>
  <si>
    <t>3 Wertschriften</t>
  </si>
  <si>
    <t>Beistandsperson</t>
  </si>
  <si>
    <t>Betreute Person</t>
  </si>
  <si>
    <t>Dritte</t>
  </si>
  <si>
    <t>kein</t>
  </si>
  <si>
    <t>4 Guthaben</t>
  </si>
  <si>
    <t>5 Aktivguthaben</t>
  </si>
  <si>
    <t>6 Heimdepot</t>
  </si>
  <si>
    <t>7 Sachwerte</t>
  </si>
  <si>
    <t>8 Erbschaften</t>
  </si>
  <si>
    <t>9 Grundstücke</t>
  </si>
  <si>
    <t>AE</t>
  </si>
  <si>
    <t>ME</t>
  </si>
  <si>
    <t>GE</t>
  </si>
  <si>
    <t>10 Geschäftsvermögen</t>
  </si>
  <si>
    <t>11a FZG</t>
  </si>
  <si>
    <t>11b Säule 3a</t>
  </si>
  <si>
    <t>12 Säule 3b</t>
  </si>
  <si>
    <t>13 Tresor</t>
  </si>
  <si>
    <t>14 Mobiliar</t>
  </si>
  <si>
    <t>1 Rechnungen</t>
  </si>
  <si>
    <t>2 Darlehen</t>
  </si>
  <si>
    <t>3 Hypothk</t>
  </si>
  <si>
    <t>4 Betreib,./VS</t>
  </si>
  <si>
    <t>5. WSH</t>
  </si>
  <si>
    <t>Ergänzungen</t>
  </si>
  <si>
    <t>1 Bar</t>
  </si>
  <si>
    <t>vorfinanzierte Beistandschaftsentschädigungen</t>
  </si>
  <si>
    <t>vorfinanzierte Massnahmenkosten</t>
  </si>
  <si>
    <t>vorf. Beistandschaftsentschädigung</t>
  </si>
  <si>
    <t>vorf. Massnahmenkosten</t>
  </si>
  <si>
    <t>Auswahl</t>
  </si>
  <si>
    <t>Bestehende Sozialhilfeschulden</t>
  </si>
  <si>
    <t>Bestehende vorfinanzierte Beistandschaftsentschädigungen</t>
  </si>
  <si>
    <t>Bestehende vorfinanzierte Massnahmenkosten</t>
  </si>
  <si>
    <t>5. Sozialhilfeschulden und Vorfinanzierungen</t>
  </si>
  <si>
    <t>Sie zuständigen KESB ein. Sollten Sie Fragen zum Besitzstandsinventar haben, stehen wir Ihnen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</si>
</sst>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CHF&quot;\ #,##0;&quot;CHF&quot;\ \-#,##0"/>
    <numFmt numFmtId="6" formatCode="&quot;CHF&quot;\ #,##0;[Red]&quot;CHF&quot;\ \-#,##0"/>
    <numFmt numFmtId="8" formatCode="&quot;CHF&quot;\ #,##0.00;[Red]&quot;CHF&quot;\ \-#,##0.00"/>
    <numFmt numFmtId="164" formatCode="_-* #,##0\ &quot;€&quot;_-;\-* #,##0\ &quot;€&quot;_-;_-* &quot;-&quot;\ &quot;€&quot;_-;_-@_-"/>
    <numFmt numFmtId="165" formatCode="_-* #,##0.00\ _€_-;\-* #,##0.00\ _€_-;_-* &quot;-&quot;??\ _€_-;_-@_-"/>
    <numFmt numFmtId="166" formatCode="_-* #,##0.00;\-* #,##0.00;_-* &quot;-&quot;??;_-@_-"/>
    <numFmt numFmtId="167" formatCode="&quot;CHF&quot;* #,##0.00"/>
    <numFmt numFmtId="168" formatCode="#,##0.0000"/>
    <numFmt numFmtId="169" formatCode="#,##0.000"/>
  </numFmts>
  <fonts count="42" x14ac:knownFonts="1">
    <font>
      <sz val="11"/>
      <color theme="1"/>
      <name val="Arial"/>
      <family val="2"/>
      <scheme val="minor"/>
    </font>
    <font>
      <sz val="11"/>
      <color theme="1"/>
      <name val="Arial"/>
      <family val="2"/>
    </font>
    <font>
      <sz val="10.5"/>
      <color theme="1"/>
      <name val="Arial"/>
      <family val="2"/>
    </font>
    <font>
      <sz val="18"/>
      <color theme="3"/>
      <name val="Arial"/>
      <family val="2"/>
      <scheme val="major"/>
    </font>
    <font>
      <sz val="10.5"/>
      <color theme="1"/>
      <name val="Arial"/>
      <family val="2"/>
      <scheme val="minor"/>
    </font>
    <font>
      <b/>
      <sz val="10.5"/>
      <color rgb="FF3F3F3F"/>
      <name val="Arial"/>
      <family val="2"/>
      <scheme val="major"/>
    </font>
    <font>
      <i/>
      <sz val="10.5"/>
      <color rgb="FF7F7F7F"/>
      <name val="Arial"/>
      <family val="2"/>
      <scheme val="minor"/>
    </font>
    <font>
      <sz val="10.5"/>
      <color rgb="FFFA7D00"/>
      <name val="Arial"/>
      <family val="2"/>
      <scheme val="minor"/>
    </font>
    <font>
      <sz val="10.5"/>
      <color rgb="FFFF0000"/>
      <name val="Arial"/>
      <family val="2"/>
      <scheme val="minor"/>
    </font>
    <font>
      <b/>
      <sz val="10.5"/>
      <color theme="0"/>
      <name val="Arial"/>
      <family val="2"/>
      <scheme val="minor"/>
    </font>
    <font>
      <b/>
      <sz val="10.5"/>
      <color theme="1"/>
      <name val="Arial"/>
      <family val="2"/>
      <scheme val="minor"/>
    </font>
    <font>
      <b/>
      <sz val="15"/>
      <color theme="1"/>
      <name val="Arial"/>
      <family val="2"/>
      <scheme val="major"/>
    </font>
    <font>
      <b/>
      <sz val="13"/>
      <name val="Arial"/>
      <family val="2"/>
      <scheme val="major"/>
    </font>
    <font>
      <b/>
      <sz val="11"/>
      <name val="Arial"/>
      <family val="3"/>
      <scheme val="major"/>
    </font>
    <font>
      <sz val="10.5"/>
      <color theme="0"/>
      <name val="Arial"/>
      <family val="2"/>
      <scheme val="minor"/>
    </font>
    <font>
      <u/>
      <sz val="10.5"/>
      <color theme="1"/>
      <name val="Arial"/>
      <family val="2"/>
      <scheme val="minor"/>
    </font>
    <font>
      <sz val="10.5"/>
      <color theme="6" tint="-0.24994659260841701"/>
      <name val="Arial"/>
      <family val="2"/>
      <scheme val="minor"/>
    </font>
    <font>
      <sz val="10.5"/>
      <color theme="8"/>
      <name val="Arial"/>
      <family val="2"/>
      <scheme val="minor"/>
    </font>
    <font>
      <sz val="10.5"/>
      <color theme="9"/>
      <name val="Arial"/>
      <family val="2"/>
      <scheme val="minor"/>
    </font>
    <font>
      <b/>
      <sz val="10.5"/>
      <color theme="8"/>
      <name val="Arial"/>
      <family val="2"/>
      <scheme val="major"/>
    </font>
    <font>
      <sz val="22"/>
      <color theme="1"/>
      <name val="Arial"/>
      <family val="2"/>
      <scheme val="minor"/>
    </font>
    <font>
      <sz val="22"/>
      <color theme="0" tint="-0.249977111117893"/>
      <name val="Arial"/>
      <family val="2"/>
      <scheme val="minor"/>
    </font>
    <font>
      <sz val="11"/>
      <color theme="1"/>
      <name val="Webdings"/>
      <family val="1"/>
      <charset val="2"/>
    </font>
    <font>
      <sz val="15"/>
      <color theme="1"/>
      <name val="Arial"/>
      <family val="2"/>
      <scheme val="minor"/>
    </font>
    <font>
      <sz val="11"/>
      <color theme="1"/>
      <name val="Consolas"/>
      <family val="3"/>
    </font>
    <font>
      <sz val="8.5"/>
      <color theme="1"/>
      <name val="Arial"/>
      <family val="2"/>
      <scheme val="minor"/>
    </font>
    <font>
      <sz val="8.5"/>
      <color theme="1"/>
      <name val="Consolas"/>
      <family val="3"/>
    </font>
    <font>
      <sz val="15"/>
      <color theme="1"/>
      <name val="Consolas"/>
      <family val="3"/>
    </font>
    <font>
      <sz val="8.5"/>
      <color theme="1"/>
      <name val="Webdings"/>
      <family val="1"/>
      <charset val="2"/>
    </font>
    <font>
      <b/>
      <sz val="11"/>
      <color theme="1"/>
      <name val="Arial"/>
      <family val="2"/>
      <scheme val="minor"/>
    </font>
    <font>
      <vertAlign val="superscript"/>
      <sz val="8.5"/>
      <color theme="1"/>
      <name val="Arial"/>
      <family val="2"/>
      <scheme val="minor"/>
    </font>
    <font>
      <sz val="3"/>
      <color theme="1"/>
      <name val="Arial"/>
      <family val="2"/>
      <scheme val="minor"/>
    </font>
    <font>
      <sz val="11"/>
      <color theme="1"/>
      <name val="Arial"/>
      <family val="2"/>
      <scheme val="major"/>
    </font>
    <font>
      <b/>
      <sz val="6.5"/>
      <name val="Arial"/>
      <family val="2"/>
      <scheme val="major"/>
    </font>
    <font>
      <sz val="6.5"/>
      <name val="Arial"/>
      <family val="2"/>
      <scheme val="major"/>
    </font>
    <font>
      <sz val="6.5"/>
      <color theme="1"/>
      <name val="Arial"/>
      <family val="2"/>
      <scheme val="minor"/>
    </font>
    <font>
      <sz val="11"/>
      <color rgb="FFC00000"/>
      <name val="Arial"/>
      <family val="2"/>
      <scheme val="minor"/>
    </font>
    <font>
      <vertAlign val="superscript"/>
      <sz val="11"/>
      <color theme="1"/>
      <name val="Arial"/>
      <family val="2"/>
      <scheme val="major"/>
    </font>
    <font>
      <sz val="11"/>
      <color rgb="FFC00000"/>
      <name val="Wingdings"/>
      <charset val="2"/>
    </font>
    <font>
      <sz val="6.5"/>
      <color theme="1"/>
      <name val="Arial"/>
      <family val="2"/>
    </font>
    <font>
      <sz val="8.5"/>
      <color rgb="FFC00000"/>
      <name val="Arial"/>
      <family val="2"/>
      <scheme val="minor"/>
    </font>
    <font>
      <b/>
      <sz val="6.5"/>
      <color theme="1"/>
      <name val="Arial"/>
      <family val="2"/>
    </font>
  </fonts>
  <fills count="35">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6" tint="0.39994506668294322"/>
        <bgColor indexed="64"/>
      </patternFill>
    </fill>
    <fill>
      <patternFill patternType="solid">
        <fgColor theme="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1"/>
      </top>
      <bottom style="double">
        <color theme="1"/>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style="hair">
        <color auto="1"/>
      </bottom>
      <diagonal/>
    </border>
    <border>
      <left/>
      <right style="thin">
        <color indexed="64"/>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thin">
        <color auto="1"/>
      </bottom>
      <diagonal/>
    </border>
  </borders>
  <cellStyleXfs count="48">
    <xf numFmtId="0" fontId="0" fillId="0" borderId="0"/>
    <xf numFmtId="165" fontId="2" fillId="0" borderId="0" applyFont="0" applyFill="0" applyBorder="0" applyAlignment="0" applyProtection="0"/>
    <xf numFmtId="166" fontId="4" fillId="0" borderId="0" applyFill="0" applyBorder="0" applyAlignment="0" applyProtection="0"/>
    <xf numFmtId="167" fontId="4" fillId="0" borderId="0" applyFill="0" applyBorder="0" applyAlignment="0" applyProtection="0"/>
    <xf numFmtId="164" fontId="2" fillId="0" borderId="0" applyFont="0" applyFill="0" applyBorder="0" applyAlignment="0" applyProtection="0"/>
    <xf numFmtId="0" fontId="3"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Alignment="0" applyProtection="0"/>
    <xf numFmtId="0" fontId="13" fillId="0" borderId="0" applyNumberFormat="0" applyFill="0" applyAlignment="0" applyProtection="0"/>
    <xf numFmtId="0" fontId="13" fillId="0" borderId="0" applyNumberFormat="0" applyFill="0" applyAlignment="0" applyProtection="0"/>
    <xf numFmtId="0" fontId="16" fillId="29" borderId="0" applyNumberFormat="0" applyBorder="0" applyAlignment="0" applyProtection="0"/>
    <xf numFmtId="0" fontId="18" fillId="31" borderId="0" applyNumberFormat="0" applyBorder="0" applyAlignment="0" applyProtection="0"/>
    <xf numFmtId="0" fontId="17" fillId="30" borderId="0" applyNumberFormat="0" applyBorder="0" applyAlignment="0" applyProtection="0"/>
    <xf numFmtId="0" fontId="4" fillId="32" borderId="1" applyNumberFormat="0" applyAlignment="0" applyProtection="0"/>
    <xf numFmtId="0" fontId="5" fillId="2" borderId="2" applyNumberFormat="0" applyAlignment="0" applyProtection="0"/>
    <xf numFmtId="0" fontId="19" fillId="2" borderId="1" applyNumberFormat="0" applyAlignment="0" applyProtection="0"/>
    <xf numFmtId="0" fontId="7" fillId="0" borderId="3" applyNumberFormat="0" applyFill="0" applyAlignment="0" applyProtection="0"/>
    <xf numFmtId="0" fontId="9" fillId="3" borderId="4" applyNumberFormat="0" applyAlignment="0" applyProtection="0"/>
    <xf numFmtId="0" fontId="8" fillId="0" borderId="0" applyNumberFormat="0" applyFill="0" applyBorder="0" applyAlignment="0" applyProtection="0"/>
    <xf numFmtId="0" fontId="4" fillId="28" borderId="5" applyNumberFormat="0" applyAlignment="0" applyProtection="0"/>
    <xf numFmtId="0" fontId="6" fillId="0" borderId="0" applyNumberFormat="0" applyFill="0" applyBorder="0" applyAlignment="0" applyProtection="0"/>
    <xf numFmtId="0" fontId="10" fillId="0" borderId="6" applyNumberFormat="0" applyFill="0" applyAlignment="0" applyProtection="0"/>
    <xf numFmtId="0" fontId="15" fillId="0" borderId="0" applyNumberFormat="0" applyFill="0" applyBorder="0" applyAlignment="0" applyProtection="0"/>
    <xf numFmtId="0" fontId="1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14" fillId="27" borderId="0" applyNumberFormat="0" applyBorder="0" applyAlignment="0" applyProtection="0"/>
    <xf numFmtId="4" fontId="4" fillId="0" borderId="0" applyFont="0" applyFill="0" applyBorder="0" applyProtection="0"/>
  </cellStyleXfs>
  <cellXfs count="256">
    <xf numFmtId="0" fontId="0" fillId="0" borderId="0" xfId="0"/>
    <xf numFmtId="0" fontId="20" fillId="33" borderId="0" xfId="0" applyFont="1" applyFill="1" applyAlignment="1">
      <alignment vertical="center"/>
    </xf>
    <xf numFmtId="0" fontId="0" fillId="33" borderId="0" xfId="0" applyFill="1" applyAlignment="1">
      <alignment vertical="center"/>
    </xf>
    <xf numFmtId="0" fontId="21" fillId="33" borderId="0" xfId="0" applyFont="1" applyFill="1" applyAlignment="1">
      <alignment vertical="center"/>
    </xf>
    <xf numFmtId="0" fontId="0" fillId="34" borderId="15" xfId="0" applyFont="1" applyFill="1" applyBorder="1" applyAlignment="1">
      <alignment horizontal="left" vertical="center"/>
    </xf>
    <xf numFmtId="0" fontId="0" fillId="34" borderId="16" xfId="0" applyFont="1" applyFill="1" applyBorder="1" applyAlignment="1">
      <alignment horizontal="left" vertical="center"/>
    </xf>
    <xf numFmtId="0" fontId="0" fillId="34" borderId="17" xfId="0" applyFont="1" applyFill="1" applyBorder="1" applyAlignment="1">
      <alignment horizontal="left" vertical="center"/>
    </xf>
    <xf numFmtId="0" fontId="0" fillId="34" borderId="18" xfId="0" applyFont="1" applyFill="1" applyBorder="1" applyAlignment="1">
      <alignment horizontal="left" vertical="center"/>
    </xf>
    <xf numFmtId="0" fontId="0" fillId="34" borderId="0" xfId="0" applyFont="1" applyFill="1" applyBorder="1" applyAlignment="1">
      <alignment horizontal="left" vertical="center"/>
    </xf>
    <xf numFmtId="0" fontId="0" fillId="34" borderId="19" xfId="0" applyFont="1" applyFill="1" applyBorder="1" applyAlignment="1">
      <alignment horizontal="left" vertical="center"/>
    </xf>
    <xf numFmtId="0" fontId="0" fillId="34" borderId="20" xfId="0" applyFont="1" applyFill="1" applyBorder="1" applyAlignment="1">
      <alignment horizontal="left" vertical="center"/>
    </xf>
    <xf numFmtId="0" fontId="0" fillId="34" borderId="22" xfId="0" applyFont="1" applyFill="1" applyBorder="1" applyAlignment="1">
      <alignment horizontal="left" vertical="center"/>
    </xf>
    <xf numFmtId="0" fontId="25" fillId="34" borderId="0" xfId="0" applyFont="1" applyFill="1" applyBorder="1" applyAlignment="1">
      <alignment horizontal="left" vertical="center"/>
    </xf>
    <xf numFmtId="0" fontId="0" fillId="34" borderId="21" xfId="0" applyFont="1" applyFill="1" applyBorder="1" applyAlignment="1">
      <alignment horizontal="left" vertical="center"/>
    </xf>
    <xf numFmtId="0" fontId="25" fillId="34" borderId="0" xfId="0" applyFont="1" applyFill="1" applyBorder="1" applyAlignment="1">
      <alignment vertical="center"/>
    </xf>
    <xf numFmtId="0" fontId="29" fillId="34" borderId="7" xfId="0" applyFont="1" applyFill="1" applyBorder="1" applyAlignment="1">
      <alignment vertical="center"/>
    </xf>
    <xf numFmtId="4" fontId="0" fillId="34" borderId="0" xfId="0" applyNumberFormat="1" applyFont="1" applyFill="1" applyBorder="1" applyAlignment="1">
      <alignment horizontal="right" vertical="center" shrinkToFit="1"/>
    </xf>
    <xf numFmtId="0" fontId="0" fillId="33" borderId="0" xfId="0" applyFont="1" applyFill="1" applyBorder="1" applyAlignment="1" applyProtection="1">
      <alignment horizontal="left" vertical="center"/>
    </xf>
    <xf numFmtId="0" fontId="25" fillId="33" borderId="0" xfId="0" applyFont="1" applyFill="1" applyBorder="1" applyAlignment="1" applyProtection="1">
      <alignment horizontal="left" vertical="center"/>
    </xf>
    <xf numFmtId="0" fontId="0" fillId="33" borderId="16" xfId="0" applyFont="1" applyFill="1" applyBorder="1" applyAlignment="1" applyProtection="1">
      <alignment horizontal="left" vertical="center"/>
    </xf>
    <xf numFmtId="0" fontId="33" fillId="33" borderId="0" xfId="0" applyFont="1" applyFill="1" applyBorder="1" applyAlignment="1">
      <alignment vertical="center"/>
    </xf>
    <xf numFmtId="0" fontId="34" fillId="33" borderId="0" xfId="0" applyFont="1" applyFill="1" applyBorder="1" applyAlignment="1">
      <alignment vertical="center"/>
    </xf>
    <xf numFmtId="0" fontId="34" fillId="33" borderId="0" xfId="0" applyFont="1" applyFill="1" applyBorder="1" applyAlignment="1" applyProtection="1">
      <alignment horizontal="left" vertical="center"/>
      <protection hidden="1"/>
    </xf>
    <xf numFmtId="0" fontId="34" fillId="33" borderId="0" xfId="0" applyFont="1" applyFill="1" applyBorder="1" applyAlignment="1" applyProtection="1">
      <alignment vertical="center"/>
      <protection hidden="1"/>
    </xf>
    <xf numFmtId="4" fontId="34" fillId="33" borderId="0" xfId="0" applyNumberFormat="1" applyFont="1" applyFill="1" applyBorder="1" applyAlignment="1">
      <alignment vertical="center"/>
    </xf>
    <xf numFmtId="0" fontId="35" fillId="33" borderId="0" xfId="0" applyFont="1" applyFill="1" applyBorder="1" applyAlignment="1" applyProtection="1">
      <alignment horizontal="left" vertical="center"/>
    </xf>
    <xf numFmtId="4" fontId="34" fillId="33" borderId="0" xfId="0" applyNumberFormat="1" applyFont="1" applyFill="1" applyBorder="1" applyAlignment="1">
      <alignment horizontal="right" vertical="center"/>
    </xf>
    <xf numFmtId="14" fontId="34" fillId="33" borderId="0" xfId="0" applyNumberFormat="1" applyFont="1" applyFill="1" applyBorder="1" applyAlignment="1">
      <alignment horizontal="right" vertical="center"/>
    </xf>
    <xf numFmtId="4" fontId="34" fillId="33" borderId="0" xfId="0" applyNumberFormat="1" applyFont="1" applyFill="1" applyBorder="1" applyAlignment="1">
      <alignment horizontal="right" vertical="center" shrinkToFit="1"/>
    </xf>
    <xf numFmtId="3" fontId="34" fillId="33" borderId="0" xfId="0" applyNumberFormat="1" applyFont="1" applyFill="1" applyBorder="1" applyAlignment="1">
      <alignment horizontal="right" vertical="center"/>
    </xf>
    <xf numFmtId="14" fontId="34" fillId="33" borderId="0" xfId="0" applyNumberFormat="1" applyFont="1" applyFill="1" applyBorder="1" applyAlignment="1">
      <alignment vertical="center"/>
    </xf>
    <xf numFmtId="0" fontId="33" fillId="33" borderId="0" xfId="0" applyFont="1" applyFill="1" applyBorder="1" applyAlignment="1">
      <alignment horizontal="right" vertical="center"/>
    </xf>
    <xf numFmtId="0" fontId="34" fillId="33" borderId="0" xfId="0" applyFont="1" applyFill="1" applyBorder="1" applyAlignment="1">
      <alignment horizontal="right" vertical="center"/>
    </xf>
    <xf numFmtId="0" fontId="25" fillId="33" borderId="0" xfId="0" applyFont="1" applyFill="1" applyAlignment="1">
      <alignment vertical="center"/>
    </xf>
    <xf numFmtId="0" fontId="0" fillId="33" borderId="15" xfId="0" applyFont="1" applyFill="1" applyBorder="1" applyAlignment="1" applyProtection="1">
      <alignment horizontal="left" vertical="center"/>
    </xf>
    <xf numFmtId="0" fontId="0" fillId="33" borderId="17" xfId="0" applyFont="1" applyFill="1" applyBorder="1" applyAlignment="1" applyProtection="1">
      <alignment horizontal="left" vertical="center"/>
    </xf>
    <xf numFmtId="0" fontId="0" fillId="33" borderId="18" xfId="0" applyFont="1" applyFill="1" applyBorder="1" applyAlignment="1" applyProtection="1">
      <alignment horizontal="left" vertical="center"/>
    </xf>
    <xf numFmtId="0" fontId="0" fillId="33" borderId="19" xfId="0" applyFont="1" applyFill="1" applyBorder="1" applyAlignment="1" applyProtection="1">
      <alignment horizontal="left" vertical="center"/>
    </xf>
    <xf numFmtId="0" fontId="25" fillId="33" borderId="18" xfId="0" applyFont="1" applyFill="1" applyBorder="1" applyAlignment="1" applyProtection="1">
      <alignment horizontal="left" vertical="center"/>
    </xf>
    <xf numFmtId="0" fontId="25" fillId="33" borderId="19" xfId="0" applyFont="1" applyFill="1" applyBorder="1" applyAlignment="1" applyProtection="1">
      <alignment horizontal="left" vertical="center"/>
    </xf>
    <xf numFmtId="0" fontId="0" fillId="33" borderId="20" xfId="0" applyFont="1" applyFill="1" applyBorder="1" applyAlignment="1" applyProtection="1">
      <alignment horizontal="left" vertical="center"/>
    </xf>
    <xf numFmtId="0" fontId="0" fillId="33" borderId="21" xfId="0" applyFont="1" applyFill="1" applyBorder="1" applyAlignment="1" applyProtection="1">
      <alignment horizontal="left" vertical="center"/>
    </xf>
    <xf numFmtId="0" fontId="0" fillId="33" borderId="22" xfId="0" applyFont="1" applyFill="1" applyBorder="1" applyAlignment="1" applyProtection="1">
      <alignment horizontal="left" vertical="center"/>
    </xf>
    <xf numFmtId="0" fontId="25" fillId="33" borderId="0" xfId="0" applyFont="1" applyFill="1" applyBorder="1" applyAlignment="1" applyProtection="1">
      <alignment vertical="center"/>
    </xf>
    <xf numFmtId="0" fontId="20" fillId="33" borderId="0" xfId="0" applyFont="1" applyFill="1" applyAlignment="1" applyProtection="1">
      <alignment vertical="center"/>
      <protection hidden="1"/>
    </xf>
    <xf numFmtId="0" fontId="21" fillId="33" borderId="0" xfId="0" applyFont="1" applyFill="1" applyAlignment="1" applyProtection="1">
      <alignment vertical="center"/>
      <protection hidden="1"/>
    </xf>
    <xf numFmtId="0" fontId="23" fillId="33" borderId="0" xfId="0" applyFont="1" applyFill="1" applyAlignment="1" applyProtection="1">
      <alignment horizontal="left" vertical="center"/>
      <protection hidden="1"/>
    </xf>
    <xf numFmtId="0" fontId="23" fillId="34" borderId="23" xfId="0" applyFont="1" applyFill="1" applyBorder="1" applyAlignment="1" applyProtection="1">
      <alignment horizontal="left" vertical="center"/>
      <protection hidden="1"/>
    </xf>
    <xf numFmtId="0" fontId="23" fillId="34" borderId="24" xfId="0" applyFont="1" applyFill="1" applyBorder="1" applyAlignment="1" applyProtection="1">
      <alignment horizontal="left" vertical="center"/>
      <protection hidden="1"/>
    </xf>
    <xf numFmtId="0" fontId="23" fillId="34" borderId="25" xfId="0" applyFont="1" applyFill="1" applyBorder="1" applyAlignment="1" applyProtection="1">
      <alignment horizontal="left" vertical="center"/>
      <protection hidden="1"/>
    </xf>
    <xf numFmtId="0" fontId="27" fillId="33" borderId="0" xfId="0" applyFont="1" applyFill="1" applyAlignment="1" applyProtection="1">
      <alignment horizontal="left" vertical="center"/>
      <protection hidden="1"/>
    </xf>
    <xf numFmtId="0" fontId="0" fillId="33" borderId="0" xfId="0" applyFont="1" applyFill="1" applyBorder="1" applyAlignment="1" applyProtection="1">
      <alignment horizontal="left" vertical="center"/>
      <protection hidden="1"/>
    </xf>
    <xf numFmtId="0" fontId="0" fillId="33" borderId="0" xfId="0" applyFont="1" applyFill="1" applyAlignment="1" applyProtection="1">
      <alignment horizontal="left" vertical="center"/>
      <protection hidden="1"/>
    </xf>
    <xf numFmtId="0" fontId="24" fillId="33" borderId="0" xfId="0" applyFont="1" applyFill="1" applyAlignment="1" applyProtection="1">
      <alignment horizontal="left" vertical="center"/>
      <protection hidden="1"/>
    </xf>
    <xf numFmtId="0" fontId="0" fillId="33" borderId="15" xfId="0" applyFont="1" applyFill="1" applyBorder="1" applyAlignment="1" applyProtection="1">
      <alignment horizontal="left" vertical="center"/>
      <protection hidden="1"/>
    </xf>
    <xf numFmtId="0" fontId="0" fillId="33" borderId="16" xfId="0" applyFont="1" applyFill="1" applyBorder="1" applyAlignment="1" applyProtection="1">
      <alignment horizontal="left" vertical="center"/>
      <protection hidden="1"/>
    </xf>
    <xf numFmtId="0" fontId="0" fillId="33" borderId="17" xfId="0" applyFont="1" applyFill="1" applyBorder="1" applyAlignment="1" applyProtection="1">
      <alignment horizontal="left" vertical="center"/>
      <protection hidden="1"/>
    </xf>
    <xf numFmtId="0" fontId="0" fillId="33" borderId="18" xfId="0" applyFont="1" applyFill="1" applyBorder="1" applyAlignment="1" applyProtection="1">
      <alignment horizontal="left" vertical="center"/>
      <protection hidden="1"/>
    </xf>
    <xf numFmtId="0" fontId="0" fillId="33" borderId="19" xfId="0" applyFont="1" applyFill="1" applyBorder="1" applyAlignment="1" applyProtection="1">
      <alignment horizontal="left" vertical="center"/>
      <protection hidden="1"/>
    </xf>
    <xf numFmtId="0" fontId="25" fillId="33" borderId="0" xfId="0" applyFont="1" applyFill="1" applyBorder="1" applyAlignment="1" applyProtection="1">
      <alignment horizontal="left" vertical="center"/>
      <protection hidden="1"/>
    </xf>
    <xf numFmtId="0" fontId="25" fillId="33" borderId="18" xfId="0" applyFont="1" applyFill="1" applyBorder="1" applyAlignment="1" applyProtection="1">
      <alignment horizontal="left" vertical="center"/>
      <protection hidden="1"/>
    </xf>
    <xf numFmtId="0" fontId="25" fillId="33" borderId="19" xfId="0" applyFont="1" applyFill="1" applyBorder="1" applyAlignment="1" applyProtection="1">
      <alignment horizontal="left" vertical="center"/>
      <protection hidden="1"/>
    </xf>
    <xf numFmtId="0" fontId="26" fillId="33" borderId="0" xfId="0" applyFont="1" applyFill="1" applyBorder="1" applyAlignment="1" applyProtection="1">
      <alignment horizontal="left" vertical="center"/>
      <protection hidden="1"/>
    </xf>
    <xf numFmtId="0" fontId="0" fillId="33" borderId="20" xfId="0" applyFont="1" applyFill="1" applyBorder="1" applyAlignment="1" applyProtection="1">
      <alignment horizontal="left" vertical="center"/>
      <protection hidden="1"/>
    </xf>
    <xf numFmtId="0" fontId="0" fillId="33" borderId="21" xfId="0" applyFont="1" applyFill="1" applyBorder="1" applyAlignment="1" applyProtection="1">
      <alignment horizontal="left" vertical="center"/>
      <protection hidden="1"/>
    </xf>
    <xf numFmtId="0" fontId="0" fillId="33" borderId="22" xfId="0" applyFont="1" applyFill="1" applyBorder="1" applyAlignment="1" applyProtection="1">
      <alignment horizontal="left" vertical="center"/>
      <protection hidden="1"/>
    </xf>
    <xf numFmtId="0" fontId="24" fillId="33" borderId="0" xfId="0" applyFont="1" applyFill="1" applyBorder="1" applyAlignment="1" applyProtection="1">
      <alignment horizontal="left" vertical="center"/>
      <protection hidden="1"/>
    </xf>
    <xf numFmtId="0" fontId="32" fillId="33" borderId="0" xfId="0" applyFont="1" applyFill="1" applyBorder="1" applyAlignment="1" applyProtection="1">
      <alignment horizontal="left" vertical="center"/>
      <protection hidden="1"/>
    </xf>
    <xf numFmtId="0" fontId="25" fillId="33" borderId="0" xfId="0" applyFont="1" applyFill="1" applyAlignment="1" applyProtection="1">
      <alignment horizontal="left" vertical="center"/>
      <protection hidden="1"/>
    </xf>
    <xf numFmtId="0" fontId="29" fillId="33" borderId="0" xfId="0" applyFont="1" applyFill="1" applyBorder="1" applyAlignment="1" applyProtection="1">
      <alignment horizontal="left" vertical="center"/>
      <protection hidden="1"/>
    </xf>
    <xf numFmtId="0" fontId="28" fillId="33" borderId="0" xfId="0" applyFont="1" applyFill="1" applyBorder="1" applyAlignment="1" applyProtection="1">
      <alignment horizontal="left" vertical="center"/>
      <protection hidden="1"/>
    </xf>
    <xf numFmtId="14" fontId="25" fillId="33" borderId="0" xfId="0" applyNumberFormat="1" applyFont="1" applyFill="1" applyBorder="1" applyAlignment="1" applyProtection="1">
      <alignment vertical="center"/>
      <protection hidden="1"/>
    </xf>
    <xf numFmtId="14" fontId="25" fillId="33" borderId="0" xfId="0" applyNumberFormat="1" applyFont="1" applyFill="1" applyBorder="1" applyAlignment="1" applyProtection="1">
      <alignment horizontal="left" vertical="center"/>
      <protection hidden="1"/>
    </xf>
    <xf numFmtId="0" fontId="29" fillId="33" borderId="0" xfId="0" applyFont="1" applyFill="1" applyBorder="1" applyAlignment="1" applyProtection="1">
      <alignment horizontal="left" vertical="center" shrinkToFit="1"/>
      <protection hidden="1"/>
    </xf>
    <xf numFmtId="4" fontId="25" fillId="33" borderId="0" xfId="0" applyNumberFormat="1" applyFont="1" applyFill="1" applyBorder="1" applyAlignment="1" applyProtection="1">
      <alignment vertical="center"/>
      <protection hidden="1"/>
    </xf>
    <xf numFmtId="168" fontId="29" fillId="33" borderId="0" xfId="0" applyNumberFormat="1" applyFont="1" applyFill="1" applyBorder="1" applyAlignment="1" applyProtection="1">
      <alignment horizontal="right" vertical="center"/>
      <protection hidden="1"/>
    </xf>
    <xf numFmtId="4" fontId="29" fillId="33" borderId="0" xfId="0" applyNumberFormat="1" applyFont="1" applyFill="1" applyBorder="1" applyAlignment="1" applyProtection="1">
      <alignment vertical="center"/>
      <protection hidden="1"/>
    </xf>
    <xf numFmtId="4" fontId="29" fillId="33" borderId="21" xfId="0" applyNumberFormat="1" applyFont="1" applyFill="1" applyBorder="1" applyAlignment="1" applyProtection="1">
      <alignment horizontal="right" vertical="center"/>
      <protection hidden="1"/>
    </xf>
    <xf numFmtId="0" fontId="29" fillId="33" borderId="21" xfId="0" applyFont="1" applyFill="1" applyBorder="1" applyAlignment="1" applyProtection="1">
      <alignment horizontal="left" vertical="center"/>
      <protection hidden="1"/>
    </xf>
    <xf numFmtId="168" fontId="29" fillId="33" borderId="21" xfId="0" applyNumberFormat="1" applyFont="1" applyFill="1" applyBorder="1" applyAlignment="1" applyProtection="1">
      <alignment horizontal="right" vertical="center"/>
      <protection hidden="1"/>
    </xf>
    <xf numFmtId="4" fontId="29" fillId="33" borderId="0" xfId="0" applyNumberFormat="1" applyFont="1" applyFill="1" applyBorder="1" applyAlignment="1" applyProtection="1">
      <alignment horizontal="right" vertical="center"/>
      <protection hidden="1"/>
    </xf>
    <xf numFmtId="0" fontId="25" fillId="33" borderId="0" xfId="0" applyFont="1" applyFill="1" applyBorder="1" applyAlignment="1" applyProtection="1">
      <alignment vertical="center"/>
      <protection hidden="1"/>
    </xf>
    <xf numFmtId="0" fontId="29" fillId="33" borderId="0" xfId="0" applyFont="1" applyFill="1" applyBorder="1" applyAlignment="1" applyProtection="1">
      <alignment vertical="center" shrinkToFit="1"/>
      <protection hidden="1"/>
    </xf>
    <xf numFmtId="4" fontId="29" fillId="33" borderId="0" xfId="0" applyNumberFormat="1" applyFont="1" applyFill="1" applyBorder="1" applyAlignment="1" applyProtection="1">
      <alignment horizontal="right" vertical="center" shrinkToFit="1"/>
      <protection hidden="1"/>
    </xf>
    <xf numFmtId="0" fontId="29" fillId="33" borderId="9" xfId="0" applyFont="1" applyFill="1" applyBorder="1" applyAlignment="1" applyProtection="1">
      <alignment horizontal="left" vertical="center" shrinkToFit="1"/>
      <protection hidden="1"/>
    </xf>
    <xf numFmtId="4" fontId="29" fillId="33" borderId="9" xfId="0" applyNumberFormat="1" applyFont="1" applyFill="1" applyBorder="1" applyAlignment="1" applyProtection="1">
      <alignment horizontal="right" vertical="center" shrinkToFit="1"/>
      <protection hidden="1"/>
    </xf>
    <xf numFmtId="0" fontId="29" fillId="33" borderId="0" xfId="0" applyFont="1" applyFill="1" applyBorder="1" applyAlignment="1" applyProtection="1">
      <alignment vertical="center"/>
      <protection hidden="1"/>
    </xf>
    <xf numFmtId="0" fontId="0" fillId="33" borderId="0" xfId="0" applyNumberFormat="1" applyFont="1" applyFill="1" applyBorder="1" applyAlignment="1" applyProtection="1">
      <alignment horizontal="left" vertical="center"/>
      <protection hidden="1"/>
    </xf>
    <xf numFmtId="0" fontId="0" fillId="33" borderId="0" xfId="0" applyNumberFormat="1" applyFont="1" applyFill="1" applyBorder="1" applyAlignment="1" applyProtection="1">
      <alignment horizontal="right" vertical="center" shrinkToFit="1"/>
      <protection hidden="1"/>
    </xf>
    <xf numFmtId="4" fontId="0" fillId="33" borderId="0" xfId="0" applyNumberFormat="1" applyFont="1" applyFill="1" applyBorder="1" applyAlignment="1" applyProtection="1">
      <alignment horizontal="right" vertical="center" shrinkToFit="1"/>
      <protection hidden="1"/>
    </xf>
    <xf numFmtId="0" fontId="32" fillId="33" borderId="0" xfId="0" applyFont="1" applyFill="1" applyAlignment="1" applyProtection="1">
      <alignment horizontal="left" vertical="center"/>
      <protection hidden="1"/>
    </xf>
    <xf numFmtId="0" fontId="32" fillId="33" borderId="18" xfId="0" applyFont="1" applyFill="1" applyBorder="1" applyAlignment="1" applyProtection="1">
      <alignment horizontal="left" vertical="center"/>
      <protection hidden="1"/>
    </xf>
    <xf numFmtId="3" fontId="29" fillId="33" borderId="0" xfId="0" applyNumberFormat="1" applyFont="1" applyFill="1" applyBorder="1" applyAlignment="1" applyProtection="1">
      <alignment vertical="center" shrinkToFit="1"/>
      <protection hidden="1"/>
    </xf>
    <xf numFmtId="0" fontId="29" fillId="33" borderId="0" xfId="0" applyNumberFormat="1" applyFont="1" applyFill="1" applyBorder="1" applyAlignment="1" applyProtection="1">
      <alignment vertical="center" shrinkToFit="1"/>
      <protection hidden="1"/>
    </xf>
    <xf numFmtId="0" fontId="25" fillId="33" borderId="21" xfId="0" applyFont="1" applyFill="1" applyBorder="1" applyAlignment="1" applyProtection="1">
      <alignment vertical="center"/>
      <protection hidden="1"/>
    </xf>
    <xf numFmtId="4" fontId="0" fillId="33" borderId="21" xfId="0" applyNumberFormat="1" applyFont="1" applyFill="1" applyBorder="1" applyAlignment="1" applyProtection="1">
      <alignment horizontal="right" vertical="center" shrinkToFit="1"/>
      <protection hidden="1"/>
    </xf>
    <xf numFmtId="10" fontId="29" fillId="33" borderId="0" xfId="0" applyNumberFormat="1" applyFont="1" applyFill="1" applyBorder="1" applyAlignment="1" applyProtection="1">
      <alignment vertical="center"/>
      <protection hidden="1"/>
    </xf>
    <xf numFmtId="4" fontId="29" fillId="33" borderId="0" xfId="0" applyNumberFormat="1" applyFont="1" applyFill="1" applyBorder="1" applyAlignment="1" applyProtection="1">
      <alignment vertical="center" shrinkToFit="1"/>
      <protection hidden="1"/>
    </xf>
    <xf numFmtId="4" fontId="25" fillId="33" borderId="0" xfId="0" applyNumberFormat="1" applyFont="1" applyFill="1" applyBorder="1" applyAlignment="1" applyProtection="1">
      <alignment horizontal="right" vertical="center" shrinkToFit="1"/>
      <protection hidden="1"/>
    </xf>
    <xf numFmtId="0" fontId="0" fillId="33" borderId="21" xfId="0" applyNumberFormat="1" applyFont="1" applyFill="1" applyBorder="1" applyAlignment="1" applyProtection="1">
      <alignment horizontal="left" vertical="center"/>
      <protection hidden="1"/>
    </xf>
    <xf numFmtId="0" fontId="29" fillId="33" borderId="0" xfId="0" applyNumberFormat="1" applyFont="1" applyFill="1" applyBorder="1" applyAlignment="1" applyProtection="1">
      <alignment vertical="center"/>
      <protection hidden="1"/>
    </xf>
    <xf numFmtId="0" fontId="0" fillId="33" borderId="0" xfId="0" applyFont="1" applyFill="1" applyBorder="1" applyAlignment="1" applyProtection="1">
      <alignment vertical="center"/>
      <protection hidden="1"/>
    </xf>
    <xf numFmtId="0" fontId="0" fillId="33" borderId="28" xfId="0" applyFont="1" applyFill="1" applyBorder="1" applyAlignment="1" applyProtection="1">
      <alignment vertical="center"/>
      <protection hidden="1"/>
    </xf>
    <xf numFmtId="0" fontId="0" fillId="33" borderId="26" xfId="0" applyFont="1" applyFill="1" applyBorder="1" applyAlignment="1" applyProtection="1">
      <alignment vertical="center"/>
      <protection hidden="1"/>
    </xf>
    <xf numFmtId="0" fontId="0" fillId="33" borderId="29" xfId="0" applyFont="1" applyFill="1" applyBorder="1" applyAlignment="1" applyProtection="1">
      <alignment vertical="center"/>
      <protection hidden="1"/>
    </xf>
    <xf numFmtId="0" fontId="0" fillId="33" borderId="28" xfId="0" applyFont="1" applyFill="1" applyBorder="1" applyAlignment="1" applyProtection="1">
      <alignment horizontal="left" vertical="center"/>
      <protection hidden="1"/>
    </xf>
    <xf numFmtId="0" fontId="0" fillId="33" borderId="26" xfId="0" applyFont="1" applyFill="1" applyBorder="1" applyAlignment="1" applyProtection="1">
      <alignment horizontal="left" vertical="center"/>
      <protection hidden="1"/>
    </xf>
    <xf numFmtId="0" fontId="0" fillId="33" borderId="29" xfId="0" applyFont="1" applyFill="1" applyBorder="1" applyAlignment="1" applyProtection="1">
      <alignment horizontal="left" vertical="center"/>
      <protection hidden="1"/>
    </xf>
    <xf numFmtId="0" fontId="0" fillId="33" borderId="9" xfId="0" applyFont="1" applyFill="1" applyBorder="1" applyAlignment="1" applyProtection="1">
      <alignment horizontal="left" vertical="center"/>
      <protection hidden="1"/>
    </xf>
    <xf numFmtId="4" fontId="29" fillId="33" borderId="26" xfId="0" applyNumberFormat="1" applyFont="1" applyFill="1" applyBorder="1" applyAlignment="1" applyProtection="1">
      <alignment horizontal="right" vertical="center" shrinkToFit="1"/>
      <protection hidden="1"/>
    </xf>
    <xf numFmtId="4" fontId="29" fillId="33" borderId="21" xfId="0" applyNumberFormat="1" applyFont="1" applyFill="1" applyBorder="1" applyAlignment="1" applyProtection="1">
      <alignment horizontal="right" vertical="center" shrinkToFit="1"/>
      <protection hidden="1"/>
    </xf>
    <xf numFmtId="0" fontId="0" fillId="33" borderId="13" xfId="0" applyFont="1" applyFill="1" applyBorder="1" applyAlignment="1" applyProtection="1">
      <alignment horizontal="left" vertical="center"/>
      <protection hidden="1"/>
    </xf>
    <xf numFmtId="0" fontId="0" fillId="33" borderId="7" xfId="0" applyFont="1" applyFill="1" applyBorder="1" applyAlignment="1" applyProtection="1">
      <alignment horizontal="left" vertical="center"/>
      <protection hidden="1"/>
    </xf>
    <xf numFmtId="0" fontId="0" fillId="33" borderId="14" xfId="0" applyFont="1" applyFill="1" applyBorder="1" applyAlignment="1" applyProtection="1">
      <alignment horizontal="left" vertical="center"/>
      <protection hidden="1"/>
    </xf>
    <xf numFmtId="0" fontId="25" fillId="33" borderId="0" xfId="0" applyFont="1" applyFill="1" applyBorder="1" applyAlignment="1" applyProtection="1">
      <alignment horizontal="left" vertical="top"/>
      <protection hidden="1"/>
    </xf>
    <xf numFmtId="168" fontId="29" fillId="33" borderId="30" xfId="0" applyNumberFormat="1" applyFont="1" applyFill="1" applyBorder="1" applyAlignment="1" applyProtection="1">
      <alignment horizontal="right" vertical="center"/>
      <protection hidden="1"/>
    </xf>
    <xf numFmtId="0" fontId="0" fillId="33" borderId="18" xfId="0" applyFont="1" applyFill="1" applyBorder="1" applyAlignment="1" applyProtection="1">
      <alignment horizontal="right" vertical="center"/>
      <protection hidden="1"/>
    </xf>
    <xf numFmtId="0" fontId="25" fillId="33" borderId="0" xfId="0" applyFont="1" applyFill="1" applyBorder="1" applyAlignment="1" applyProtection="1">
      <alignment horizontal="right" vertical="center"/>
      <protection hidden="1"/>
    </xf>
    <xf numFmtId="0" fontId="29" fillId="33" borderId="0" xfId="0" applyNumberFormat="1" applyFont="1" applyFill="1" applyBorder="1" applyAlignment="1" applyProtection="1">
      <alignment horizontal="left" vertical="center" shrinkToFit="1"/>
      <protection hidden="1"/>
    </xf>
    <xf numFmtId="0" fontId="29" fillId="33" borderId="9" xfId="0" applyNumberFormat="1" applyFont="1" applyFill="1" applyBorder="1" applyAlignment="1" applyProtection="1">
      <alignment horizontal="left" vertical="center" shrinkToFit="1"/>
      <protection hidden="1"/>
    </xf>
    <xf numFmtId="0" fontId="0" fillId="33" borderId="0" xfId="0" applyNumberFormat="1" applyFont="1" applyFill="1" applyAlignment="1" applyProtection="1">
      <alignment horizontal="left" vertical="center"/>
      <protection hidden="1"/>
    </xf>
    <xf numFmtId="0" fontId="0" fillId="33" borderId="16" xfId="0" applyNumberFormat="1" applyFont="1" applyFill="1" applyBorder="1" applyAlignment="1" applyProtection="1">
      <alignment horizontal="left" vertical="center"/>
      <protection hidden="1"/>
    </xf>
    <xf numFmtId="0" fontId="25" fillId="33" borderId="0" xfId="0" applyFont="1" applyFill="1" applyBorder="1" applyAlignment="1" applyProtection="1">
      <alignment vertical="top"/>
      <protection hidden="1"/>
    </xf>
    <xf numFmtId="0" fontId="29" fillId="33" borderId="0" xfId="0" applyFont="1" applyFill="1" applyAlignment="1">
      <alignment vertical="center"/>
    </xf>
    <xf numFmtId="49" fontId="25" fillId="33" borderId="18" xfId="0" applyNumberFormat="1" applyFont="1" applyFill="1" applyBorder="1" applyAlignment="1">
      <alignment horizontal="center" vertical="center"/>
    </xf>
    <xf numFmtId="49" fontId="25" fillId="33" borderId="0" xfId="0" applyNumberFormat="1" applyFont="1" applyFill="1" applyBorder="1" applyAlignment="1">
      <alignment horizontal="center" vertical="center"/>
    </xf>
    <xf numFmtId="0" fontId="0" fillId="33" borderId="0" xfId="0" applyFont="1" applyFill="1" applyAlignment="1">
      <alignment vertical="center"/>
    </xf>
    <xf numFmtId="0" fontId="0" fillId="33" borderId="0" xfId="0" applyFont="1" applyFill="1" applyBorder="1" applyAlignment="1">
      <alignment vertical="center"/>
    </xf>
    <xf numFmtId="0" fontId="0" fillId="33" borderId="19" xfId="0" applyFont="1" applyFill="1" applyBorder="1" applyAlignment="1">
      <alignment vertical="center"/>
    </xf>
    <xf numFmtId="0" fontId="0" fillId="33" borderId="18" xfId="0" applyFont="1" applyFill="1" applyBorder="1" applyAlignment="1">
      <alignment vertical="center"/>
    </xf>
    <xf numFmtId="0" fontId="0" fillId="33" borderId="21" xfId="0" applyFont="1" applyFill="1" applyBorder="1" applyAlignment="1">
      <alignment vertical="center"/>
    </xf>
    <xf numFmtId="0" fontId="0" fillId="33" borderId="21" xfId="0" applyFont="1" applyFill="1" applyBorder="1" applyAlignment="1">
      <alignment horizontal="left" vertical="center" wrapText="1"/>
    </xf>
    <xf numFmtId="0" fontId="0" fillId="33" borderId="0" xfId="0" applyFont="1" applyFill="1" applyBorder="1" applyAlignment="1">
      <alignment horizontal="left" vertical="center" wrapText="1"/>
    </xf>
    <xf numFmtId="0" fontId="0" fillId="33" borderId="21" xfId="0" applyFont="1" applyFill="1" applyBorder="1" applyAlignment="1">
      <alignment vertical="center" wrapText="1"/>
    </xf>
    <xf numFmtId="0" fontId="0" fillId="33" borderId="0" xfId="0" applyFont="1" applyFill="1" applyBorder="1" applyAlignment="1">
      <alignment vertical="center" wrapText="1"/>
    </xf>
    <xf numFmtId="8" fontId="0" fillId="33" borderId="21" xfId="0" applyNumberFormat="1" applyFont="1" applyFill="1" applyBorder="1" applyAlignment="1">
      <alignment vertical="center"/>
    </xf>
    <xf numFmtId="8" fontId="0" fillId="33" borderId="0" xfId="0" applyNumberFormat="1" applyFont="1" applyFill="1" applyBorder="1" applyAlignment="1">
      <alignment vertical="center"/>
    </xf>
    <xf numFmtId="0" fontId="0" fillId="33" borderId="20" xfId="0" applyFont="1" applyFill="1" applyBorder="1" applyAlignment="1">
      <alignment vertical="center"/>
    </xf>
    <xf numFmtId="0" fontId="0" fillId="33" borderId="22" xfId="0" applyFont="1" applyFill="1" applyBorder="1" applyAlignment="1">
      <alignment vertical="center"/>
    </xf>
    <xf numFmtId="0" fontId="25" fillId="33" borderId="0" xfId="0" applyFont="1" applyFill="1" applyBorder="1" applyAlignment="1" applyProtection="1">
      <alignment horizontal="left" vertical="center"/>
      <protection hidden="1"/>
    </xf>
    <xf numFmtId="0" fontId="0" fillId="33" borderId="21" xfId="0" applyFont="1" applyFill="1" applyBorder="1" applyAlignment="1" applyProtection="1">
      <alignment horizontal="left" vertical="center"/>
      <protection hidden="1"/>
    </xf>
    <xf numFmtId="0" fontId="25" fillId="33" borderId="19" xfId="0" applyFont="1" applyFill="1" applyBorder="1" applyAlignment="1" applyProtection="1">
      <alignment horizontal="left" vertical="center"/>
      <protection hidden="1"/>
    </xf>
    <xf numFmtId="0" fontId="39" fillId="33" borderId="0" xfId="0" applyFont="1" applyFill="1" applyBorder="1" applyAlignment="1">
      <alignment vertical="center" wrapText="1"/>
    </xf>
    <xf numFmtId="0" fontId="0" fillId="33" borderId="21" xfId="0" applyFont="1" applyFill="1" applyBorder="1" applyAlignment="1" applyProtection="1">
      <alignment horizontal="left" vertical="center"/>
      <protection hidden="1"/>
    </xf>
    <xf numFmtId="0" fontId="0" fillId="33" borderId="0" xfId="0" applyFont="1" applyFill="1" applyBorder="1" applyAlignment="1" applyProtection="1">
      <alignment horizontal="left" vertical="center" shrinkToFit="1"/>
      <protection hidden="1"/>
    </xf>
    <xf numFmtId="168" fontId="29" fillId="33" borderId="0" xfId="0" applyNumberFormat="1" applyFont="1" applyFill="1" applyBorder="1" applyAlignment="1" applyProtection="1">
      <alignment horizontal="right" vertical="center" shrinkToFit="1"/>
      <protection hidden="1"/>
    </xf>
    <xf numFmtId="0" fontId="0" fillId="33" borderId="0" xfId="0" applyNumberFormat="1" applyFont="1" applyFill="1" applyBorder="1" applyAlignment="1" applyProtection="1">
      <alignment horizontal="left" vertical="center" shrinkToFit="1"/>
      <protection hidden="1"/>
    </xf>
    <xf numFmtId="4" fontId="0" fillId="33" borderId="0" xfId="0" applyNumberFormat="1" applyFont="1" applyFill="1" applyBorder="1" applyAlignment="1" applyProtection="1">
      <alignment horizontal="left" vertical="center" shrinkToFit="1"/>
      <protection hidden="1"/>
    </xf>
    <xf numFmtId="10" fontId="0" fillId="33" borderId="0" xfId="0" applyNumberFormat="1" applyFont="1" applyFill="1" applyBorder="1" applyAlignment="1" applyProtection="1">
      <alignment horizontal="left" vertical="center" shrinkToFit="1"/>
      <protection hidden="1"/>
    </xf>
    <xf numFmtId="0" fontId="25" fillId="33" borderId="0" xfId="0" applyFont="1" applyFill="1" applyBorder="1" applyAlignment="1" applyProtection="1">
      <alignment horizontal="left" vertical="center" shrinkToFit="1"/>
      <protection hidden="1"/>
    </xf>
    <xf numFmtId="10" fontId="0" fillId="33" borderId="26" xfId="0" applyNumberFormat="1" applyFont="1" applyFill="1" applyBorder="1" applyAlignment="1" applyProtection="1">
      <alignment horizontal="left" vertical="center" shrinkToFit="1"/>
      <protection hidden="1"/>
    </xf>
    <xf numFmtId="10" fontId="29" fillId="33" borderId="0" xfId="0" applyNumberFormat="1" applyFont="1" applyFill="1" applyBorder="1" applyAlignment="1" applyProtection="1">
      <alignment horizontal="left" vertical="center" shrinkToFit="1"/>
      <protection hidden="1"/>
    </xf>
    <xf numFmtId="0" fontId="0" fillId="33" borderId="21" xfId="0" applyFont="1" applyFill="1" applyBorder="1" applyAlignment="1" applyProtection="1">
      <alignment horizontal="left" vertical="center"/>
      <protection hidden="1"/>
    </xf>
    <xf numFmtId="6" fontId="34" fillId="33" borderId="0" xfId="0" applyNumberFormat="1" applyFont="1" applyFill="1" applyBorder="1" applyAlignment="1">
      <alignment vertical="center"/>
    </xf>
    <xf numFmtId="0" fontId="25" fillId="33" borderId="0" xfId="0" applyFont="1" applyFill="1" applyBorder="1" applyAlignment="1" applyProtection="1">
      <alignment horizontal="left" vertical="center"/>
      <protection hidden="1"/>
    </xf>
    <xf numFmtId="0" fontId="25" fillId="33" borderId="19" xfId="0" applyFont="1" applyFill="1" applyBorder="1" applyAlignment="1" applyProtection="1">
      <alignment horizontal="left" vertical="center"/>
      <protection hidden="1"/>
    </xf>
    <xf numFmtId="4" fontId="34" fillId="33" borderId="0" xfId="0" applyNumberFormat="1" applyFont="1" applyFill="1" applyBorder="1" applyAlignment="1">
      <alignment horizontal="left" vertical="center"/>
    </xf>
    <xf numFmtId="0" fontId="34" fillId="33" borderId="0" xfId="0" applyFont="1" applyFill="1" applyBorder="1" applyAlignment="1">
      <alignment horizontal="left" vertical="center"/>
    </xf>
    <xf numFmtId="4" fontId="33" fillId="33" borderId="0" xfId="0" applyNumberFormat="1" applyFont="1" applyFill="1" applyBorder="1" applyAlignment="1">
      <alignment horizontal="left" vertical="center"/>
    </xf>
    <xf numFmtId="5" fontId="34" fillId="33" borderId="0" xfId="0" applyNumberFormat="1" applyFont="1" applyFill="1" applyBorder="1" applyAlignment="1">
      <alignment horizontal="left" vertical="center"/>
    </xf>
    <xf numFmtId="0" fontId="39" fillId="33" borderId="0" xfId="0" applyFont="1" applyFill="1" applyBorder="1" applyAlignment="1">
      <alignment horizontal="left" vertical="center" wrapText="1"/>
    </xf>
    <xf numFmtId="0" fontId="33" fillId="33" borderId="0" xfId="0" applyFont="1" applyFill="1" applyBorder="1" applyAlignment="1">
      <alignment horizontal="left" vertical="center"/>
    </xf>
    <xf numFmtId="0" fontId="41" fillId="33" borderId="0" xfId="0" applyFont="1" applyFill="1" applyBorder="1" applyAlignment="1">
      <alignment horizontal="left" vertical="center" wrapText="1"/>
    </xf>
    <xf numFmtId="4" fontId="33" fillId="33" borderId="0" xfId="0" applyNumberFormat="1" applyFont="1" applyFill="1" applyBorder="1" applyAlignment="1">
      <alignment vertical="center"/>
    </xf>
    <xf numFmtId="0" fontId="25" fillId="33" borderId="0" xfId="0" applyFont="1" applyFill="1" applyBorder="1" applyAlignment="1" applyProtection="1">
      <alignment horizontal="center" vertical="center"/>
      <protection hidden="1"/>
    </xf>
    <xf numFmtId="0" fontId="30" fillId="33" borderId="0" xfId="0" applyFont="1" applyFill="1" applyBorder="1" applyAlignment="1" applyProtection="1">
      <alignment horizontal="right" vertical="center"/>
      <protection hidden="1"/>
    </xf>
    <xf numFmtId="0" fontId="25" fillId="33" borderId="0" xfId="0" applyFont="1" applyFill="1" applyBorder="1" applyAlignment="1" applyProtection="1">
      <alignment horizontal="left" vertical="center"/>
      <protection hidden="1"/>
    </xf>
    <xf numFmtId="0" fontId="0" fillId="33" borderId="21" xfId="0" applyFont="1" applyFill="1" applyBorder="1" applyAlignment="1" applyProtection="1">
      <alignment horizontal="left" vertical="center"/>
      <protection hidden="1"/>
    </xf>
    <xf numFmtId="4" fontId="33" fillId="33" borderId="0" xfId="0" applyNumberFormat="1" applyFont="1" applyFill="1" applyBorder="1" applyAlignment="1">
      <alignment horizontal="right" vertical="center"/>
    </xf>
    <xf numFmtId="168" fontId="34" fillId="33" borderId="0" xfId="0" applyNumberFormat="1" applyFont="1" applyFill="1" applyBorder="1" applyAlignment="1">
      <alignment horizontal="right" vertical="center"/>
    </xf>
    <xf numFmtId="169" fontId="34" fillId="33" borderId="0" xfId="0" applyNumberFormat="1" applyFont="1" applyFill="1" applyBorder="1" applyAlignment="1">
      <alignment vertical="center"/>
    </xf>
    <xf numFmtId="4" fontId="29" fillId="34" borderId="7" xfId="0" applyNumberFormat="1" applyFont="1" applyFill="1" applyBorder="1" applyAlignment="1">
      <alignment horizontal="right" vertical="center" shrinkToFit="1"/>
    </xf>
    <xf numFmtId="0" fontId="28" fillId="34" borderId="0" xfId="0" applyFont="1" applyFill="1" applyBorder="1" applyAlignment="1">
      <alignment horizontal="center" vertical="center"/>
    </xf>
    <xf numFmtId="0" fontId="29" fillId="34" borderId="7" xfId="0" applyFont="1" applyFill="1" applyBorder="1" applyAlignment="1">
      <alignment horizontal="right" vertical="center"/>
    </xf>
    <xf numFmtId="0" fontId="25" fillId="34" borderId="0" xfId="0" applyFont="1" applyFill="1" applyBorder="1" applyAlignment="1">
      <alignment horizontal="left" vertical="center"/>
    </xf>
    <xf numFmtId="0" fontId="29" fillId="34" borderId="7" xfId="0" applyFont="1" applyFill="1" applyBorder="1" applyAlignment="1">
      <alignment horizontal="left" vertical="center"/>
    </xf>
    <xf numFmtId="0" fontId="29" fillId="34" borderId="7" xfId="0" applyNumberFormat="1" applyFont="1" applyFill="1" applyBorder="1" applyAlignment="1">
      <alignment horizontal="left" vertical="center"/>
    </xf>
    <xf numFmtId="0" fontId="29" fillId="34" borderId="7" xfId="0" applyFont="1" applyFill="1" applyBorder="1" applyAlignment="1">
      <alignment horizontal="center" vertical="center"/>
    </xf>
    <xf numFmtId="10" fontId="29" fillId="34" borderId="7" xfId="0" applyNumberFormat="1" applyFont="1" applyFill="1" applyBorder="1" applyAlignment="1">
      <alignment horizontal="left" vertical="center"/>
    </xf>
    <xf numFmtId="4" fontId="29" fillId="33" borderId="28" xfId="0" applyNumberFormat="1" applyFont="1" applyFill="1" applyBorder="1" applyAlignment="1" applyProtection="1">
      <alignment horizontal="right" vertical="center" shrinkToFit="1"/>
      <protection locked="0"/>
    </xf>
    <xf numFmtId="4" fontId="29" fillId="33" borderId="26" xfId="0" applyNumberFormat="1" applyFont="1" applyFill="1" applyBorder="1" applyAlignment="1" applyProtection="1">
      <alignment horizontal="right" vertical="center" shrinkToFit="1"/>
      <protection locked="0"/>
    </xf>
    <xf numFmtId="4" fontId="29" fillId="33" borderId="29" xfId="0" applyNumberFormat="1" applyFont="1" applyFill="1" applyBorder="1" applyAlignment="1" applyProtection="1">
      <alignment horizontal="right" vertical="center" shrinkToFit="1"/>
      <protection locked="0"/>
    </xf>
    <xf numFmtId="0" fontId="29" fillId="33" borderId="28" xfId="0" applyFont="1" applyFill="1" applyBorder="1" applyAlignment="1" applyProtection="1">
      <alignment horizontal="left" vertical="center" shrinkToFit="1"/>
      <protection locked="0"/>
    </xf>
    <xf numFmtId="0" fontId="29" fillId="33" borderId="26" xfId="0" applyFont="1" applyFill="1" applyBorder="1" applyAlignment="1" applyProtection="1">
      <alignment horizontal="left" vertical="center" shrinkToFit="1"/>
      <protection locked="0"/>
    </xf>
    <xf numFmtId="0" fontId="29" fillId="33" borderId="29" xfId="0" applyFont="1" applyFill="1" applyBorder="1" applyAlignment="1" applyProtection="1">
      <alignment horizontal="left" vertical="center" shrinkToFit="1"/>
      <protection locked="0"/>
    </xf>
    <xf numFmtId="168" fontId="29" fillId="33" borderId="28" xfId="0" applyNumberFormat="1" applyFont="1" applyFill="1" applyBorder="1" applyAlignment="1" applyProtection="1">
      <alignment horizontal="right" vertical="center" shrinkToFit="1"/>
      <protection locked="0"/>
    </xf>
    <xf numFmtId="168" fontId="29" fillId="33" borderId="26" xfId="0" applyNumberFormat="1" applyFont="1" applyFill="1" applyBorder="1" applyAlignment="1" applyProtection="1">
      <alignment horizontal="right" vertical="center" shrinkToFit="1"/>
      <protection locked="0"/>
    </xf>
    <xf numFmtId="168" fontId="29" fillId="33" borderId="29" xfId="0" applyNumberFormat="1" applyFont="1" applyFill="1" applyBorder="1" applyAlignment="1" applyProtection="1">
      <alignment horizontal="right" vertical="center" shrinkToFit="1"/>
      <protection locked="0"/>
    </xf>
    <xf numFmtId="4" fontId="29" fillId="33" borderId="28" xfId="0" applyNumberFormat="1" applyFont="1" applyFill="1" applyBorder="1" applyAlignment="1" applyProtection="1">
      <alignment horizontal="right" vertical="center" shrinkToFit="1"/>
      <protection hidden="1"/>
    </xf>
    <xf numFmtId="4" fontId="29" fillId="33" borderId="26" xfId="0" applyNumberFormat="1" applyFont="1" applyFill="1" applyBorder="1" applyAlignment="1" applyProtection="1">
      <alignment horizontal="right" vertical="center" shrinkToFit="1"/>
      <protection hidden="1"/>
    </xf>
    <xf numFmtId="4" fontId="29" fillId="33" borderId="29" xfId="0" applyNumberFormat="1" applyFont="1" applyFill="1" applyBorder="1" applyAlignment="1" applyProtection="1">
      <alignment horizontal="right" vertical="center" shrinkToFit="1"/>
      <protection hidden="1"/>
    </xf>
    <xf numFmtId="0" fontId="29" fillId="33" borderId="8" xfId="0" applyFont="1" applyFill="1" applyBorder="1" applyAlignment="1" applyProtection="1">
      <alignment horizontal="left" vertical="top" wrapText="1"/>
      <protection locked="0"/>
    </xf>
    <xf numFmtId="0" fontId="29" fillId="33" borderId="9" xfId="0" applyFont="1" applyFill="1" applyBorder="1" applyAlignment="1" applyProtection="1">
      <alignment horizontal="left" vertical="top" wrapText="1"/>
      <protection locked="0"/>
    </xf>
    <xf numFmtId="0" fontId="29" fillId="33" borderId="10" xfId="0" applyFont="1" applyFill="1" applyBorder="1" applyAlignment="1" applyProtection="1">
      <alignment horizontal="left" vertical="top" wrapText="1"/>
      <protection locked="0"/>
    </xf>
    <xf numFmtId="0" fontId="29" fillId="33" borderId="11" xfId="0" applyFont="1" applyFill="1" applyBorder="1" applyAlignment="1" applyProtection="1">
      <alignment horizontal="left" vertical="top" wrapText="1"/>
      <protection locked="0"/>
    </xf>
    <xf numFmtId="0" fontId="29" fillId="33" borderId="0" xfId="0" applyFont="1" applyFill="1" applyBorder="1" applyAlignment="1" applyProtection="1">
      <alignment horizontal="left" vertical="top" wrapText="1"/>
      <protection locked="0"/>
    </xf>
    <xf numFmtId="0" fontId="29" fillId="33" borderId="12" xfId="0" applyFont="1" applyFill="1" applyBorder="1" applyAlignment="1" applyProtection="1">
      <alignment horizontal="left" vertical="top" wrapText="1"/>
      <protection locked="0"/>
    </xf>
    <xf numFmtId="0" fontId="29" fillId="33" borderId="13" xfId="0" applyFont="1" applyFill="1" applyBorder="1" applyAlignment="1" applyProtection="1">
      <alignment horizontal="left" vertical="top" wrapText="1"/>
      <protection locked="0"/>
    </xf>
    <xf numFmtId="0" fontId="29" fillId="33" borderId="7" xfId="0" applyFont="1" applyFill="1" applyBorder="1" applyAlignment="1" applyProtection="1">
      <alignment horizontal="left" vertical="top" wrapText="1"/>
      <protection locked="0"/>
    </xf>
    <xf numFmtId="0" fontId="29" fillId="33" borderId="14" xfId="0" applyFont="1" applyFill="1" applyBorder="1" applyAlignment="1" applyProtection="1">
      <alignment horizontal="left" vertical="top" wrapText="1"/>
      <protection locked="0"/>
    </xf>
    <xf numFmtId="0" fontId="29" fillId="33" borderId="28" xfId="0" applyNumberFormat="1" applyFont="1" applyFill="1" applyBorder="1" applyAlignment="1" applyProtection="1">
      <alignment horizontal="left" vertical="center" shrinkToFit="1"/>
      <protection locked="0"/>
    </xf>
    <xf numFmtId="0" fontId="29" fillId="33" borderId="26" xfId="0" applyNumberFormat="1" applyFont="1" applyFill="1" applyBorder="1" applyAlignment="1" applyProtection="1">
      <alignment horizontal="left" vertical="center" shrinkToFit="1"/>
      <protection locked="0"/>
    </xf>
    <xf numFmtId="0" fontId="29" fillId="33" borderId="29" xfId="0" applyNumberFormat="1" applyFont="1" applyFill="1" applyBorder="1" applyAlignment="1" applyProtection="1">
      <alignment horizontal="left" vertical="center" shrinkToFit="1"/>
      <protection locked="0"/>
    </xf>
    <xf numFmtId="0" fontId="0" fillId="33" borderId="7" xfId="0" applyFont="1" applyFill="1" applyBorder="1" applyAlignment="1" applyProtection="1">
      <alignment horizontal="left" vertical="center"/>
      <protection hidden="1"/>
    </xf>
    <xf numFmtId="0" fontId="0" fillId="33" borderId="27" xfId="0" applyFont="1" applyFill="1" applyBorder="1" applyAlignment="1" applyProtection="1">
      <alignment horizontal="left" vertical="center"/>
      <protection hidden="1"/>
    </xf>
    <xf numFmtId="0" fontId="25" fillId="33" borderId="0" xfId="0" applyFont="1" applyFill="1" applyBorder="1" applyAlignment="1" applyProtection="1">
      <alignment horizontal="left" vertical="center"/>
      <protection hidden="1"/>
    </xf>
    <xf numFmtId="0" fontId="0" fillId="33" borderId="0" xfId="0" applyFont="1" applyFill="1" applyBorder="1" applyAlignment="1" applyProtection="1">
      <alignment horizontal="left" vertical="center" wrapText="1"/>
      <protection hidden="1"/>
    </xf>
    <xf numFmtId="0" fontId="25" fillId="33" borderId="19" xfId="0" applyFont="1" applyFill="1" applyBorder="1" applyAlignment="1" applyProtection="1">
      <alignment horizontal="left" vertical="center"/>
      <protection hidden="1"/>
    </xf>
    <xf numFmtId="3" fontId="29" fillId="33" borderId="28" xfId="0" applyNumberFormat="1" applyFont="1" applyFill="1" applyBorder="1" applyAlignment="1" applyProtection="1">
      <alignment horizontal="right" vertical="center" shrinkToFit="1"/>
      <protection locked="0"/>
    </xf>
    <xf numFmtId="3" fontId="29" fillId="33" borderId="26" xfId="0" applyNumberFormat="1" applyFont="1" applyFill="1" applyBorder="1" applyAlignment="1" applyProtection="1">
      <alignment horizontal="right" vertical="center" shrinkToFit="1"/>
      <protection locked="0"/>
    </xf>
    <xf numFmtId="3" fontId="29" fillId="33" borderId="29" xfId="0" applyNumberFormat="1" applyFont="1" applyFill="1" applyBorder="1" applyAlignment="1" applyProtection="1">
      <alignment horizontal="right" vertical="center" shrinkToFit="1"/>
      <protection locked="0"/>
    </xf>
    <xf numFmtId="0" fontId="29" fillId="33" borderId="28" xfId="0" applyFont="1" applyFill="1" applyBorder="1" applyAlignment="1" applyProtection="1">
      <alignment horizontal="left" vertical="center"/>
      <protection locked="0"/>
    </xf>
    <xf numFmtId="0" fontId="29" fillId="33" borderId="26" xfId="0" applyFont="1" applyFill="1" applyBorder="1" applyAlignment="1" applyProtection="1">
      <alignment horizontal="left" vertical="center"/>
      <protection locked="0"/>
    </xf>
    <xf numFmtId="0" fontId="29" fillId="33" borderId="29" xfId="0" applyFont="1" applyFill="1" applyBorder="1" applyAlignment="1" applyProtection="1">
      <alignment horizontal="left" vertical="center"/>
      <protection locked="0"/>
    </xf>
    <xf numFmtId="0" fontId="25" fillId="33" borderId="0" xfId="0" applyFont="1" applyFill="1" applyBorder="1" applyAlignment="1" applyProtection="1">
      <alignment horizontal="left" vertical="center" shrinkToFit="1"/>
      <protection hidden="1"/>
    </xf>
    <xf numFmtId="10" fontId="29" fillId="33" borderId="28" xfId="0" applyNumberFormat="1" applyFont="1" applyFill="1" applyBorder="1" applyAlignment="1" applyProtection="1">
      <alignment horizontal="left" vertical="center" shrinkToFit="1"/>
      <protection locked="0"/>
    </xf>
    <xf numFmtId="10" fontId="29" fillId="33" borderId="26" xfId="0" applyNumberFormat="1" applyFont="1" applyFill="1" applyBorder="1" applyAlignment="1" applyProtection="1">
      <alignment horizontal="left" vertical="center" shrinkToFit="1"/>
      <protection locked="0"/>
    </xf>
    <xf numFmtId="10" fontId="29" fillId="33" borderId="29" xfId="0" applyNumberFormat="1" applyFont="1" applyFill="1" applyBorder="1" applyAlignment="1" applyProtection="1">
      <alignment horizontal="left" vertical="center" shrinkToFit="1"/>
      <protection locked="0"/>
    </xf>
    <xf numFmtId="0" fontId="29" fillId="33" borderId="28" xfId="0" applyNumberFormat="1" applyFont="1" applyFill="1" applyBorder="1" applyAlignment="1" applyProtection="1">
      <alignment horizontal="center" vertical="center" shrinkToFit="1"/>
      <protection locked="0"/>
    </xf>
    <xf numFmtId="0" fontId="29" fillId="33" borderId="26" xfId="0" applyNumberFormat="1" applyFont="1" applyFill="1" applyBorder="1" applyAlignment="1" applyProtection="1">
      <alignment horizontal="center" vertical="center" shrinkToFit="1"/>
      <protection locked="0"/>
    </xf>
    <xf numFmtId="0" fontId="29" fillId="33" borderId="29" xfId="0" applyNumberFormat="1" applyFont="1" applyFill="1" applyBorder="1" applyAlignment="1" applyProtection="1">
      <alignment horizontal="center" vertical="center" shrinkToFit="1"/>
      <protection locked="0"/>
    </xf>
    <xf numFmtId="0" fontId="29" fillId="33" borderId="28" xfId="0" applyFont="1" applyFill="1" applyBorder="1" applyAlignment="1" applyProtection="1">
      <alignment horizontal="center" vertical="center" shrinkToFit="1"/>
      <protection locked="0"/>
    </xf>
    <xf numFmtId="0" fontId="29" fillId="33" borderId="26" xfId="0" applyFont="1" applyFill="1" applyBorder="1" applyAlignment="1" applyProtection="1">
      <alignment horizontal="center" vertical="center" shrinkToFit="1"/>
      <protection locked="0"/>
    </xf>
    <xf numFmtId="0" fontId="29" fillId="33" borderId="29" xfId="0" applyFont="1" applyFill="1" applyBorder="1" applyAlignment="1" applyProtection="1">
      <alignment horizontal="center" vertical="center" shrinkToFit="1"/>
      <protection locked="0"/>
    </xf>
    <xf numFmtId="0" fontId="29" fillId="33" borderId="28" xfId="0" applyFont="1" applyFill="1" applyBorder="1" applyAlignment="1" applyProtection="1">
      <alignment horizontal="left" vertical="center" shrinkToFit="1"/>
      <protection hidden="1"/>
    </xf>
    <xf numFmtId="0" fontId="29" fillId="33" borderId="26" xfId="0" applyFont="1" applyFill="1" applyBorder="1" applyAlignment="1" applyProtection="1">
      <alignment horizontal="left" vertical="center" shrinkToFit="1"/>
      <protection hidden="1"/>
    </xf>
    <xf numFmtId="0" fontId="29" fillId="33" borderId="29" xfId="0" applyFont="1" applyFill="1" applyBorder="1" applyAlignment="1" applyProtection="1">
      <alignment horizontal="left" vertical="center" shrinkToFit="1"/>
      <protection hidden="1"/>
    </xf>
    <xf numFmtId="4" fontId="25" fillId="33" borderId="0" xfId="0" applyNumberFormat="1" applyFont="1" applyFill="1" applyBorder="1" applyAlignment="1" applyProtection="1">
      <alignment horizontal="left" vertical="center"/>
      <protection hidden="1"/>
    </xf>
    <xf numFmtId="14" fontId="29" fillId="33" borderId="0" xfId="0" applyNumberFormat="1" applyFont="1" applyFill="1" applyBorder="1" applyAlignment="1" applyProtection="1">
      <alignment horizontal="left" vertical="center"/>
      <protection hidden="1"/>
    </xf>
    <xf numFmtId="0" fontId="29" fillId="33" borderId="28" xfId="0" applyFont="1" applyFill="1" applyBorder="1" applyAlignment="1" applyProtection="1">
      <alignment horizontal="left" vertical="center"/>
      <protection hidden="1"/>
    </xf>
    <xf numFmtId="0" fontId="29" fillId="33" borderId="26" xfId="0" applyFont="1" applyFill="1" applyBorder="1" applyAlignment="1" applyProtection="1">
      <alignment horizontal="left" vertical="center"/>
      <protection hidden="1"/>
    </xf>
    <xf numFmtId="0" fontId="29" fillId="33" borderId="29" xfId="0" applyFont="1" applyFill="1" applyBorder="1" applyAlignment="1" applyProtection="1">
      <alignment horizontal="left" vertical="center"/>
      <protection hidden="1"/>
    </xf>
    <xf numFmtId="4" fontId="29" fillId="33" borderId="28" xfId="0" applyNumberFormat="1" applyFont="1" applyFill="1" applyBorder="1" applyAlignment="1" applyProtection="1">
      <alignment horizontal="left" vertical="center" shrinkToFit="1"/>
      <protection locked="0"/>
    </xf>
    <xf numFmtId="4" fontId="29" fillId="33" borderId="26" xfId="0" applyNumberFormat="1" applyFont="1" applyFill="1" applyBorder="1" applyAlignment="1" applyProtection="1">
      <alignment horizontal="left" vertical="center" shrinkToFit="1"/>
      <protection locked="0"/>
    </xf>
    <xf numFmtId="4" fontId="29" fillId="33" borderId="29" xfId="0" applyNumberFormat="1" applyFont="1" applyFill="1" applyBorder="1" applyAlignment="1" applyProtection="1">
      <alignment horizontal="left" vertical="center" shrinkToFit="1"/>
      <protection locked="0"/>
    </xf>
    <xf numFmtId="14" fontId="25" fillId="33" borderId="0" xfId="0" applyNumberFormat="1" applyFont="1" applyFill="1" applyBorder="1" applyAlignment="1" applyProtection="1">
      <alignment horizontal="left" vertical="center"/>
      <protection hidden="1"/>
    </xf>
    <xf numFmtId="14" fontId="29" fillId="33" borderId="28" xfId="0" applyNumberFormat="1" applyFont="1" applyFill="1" applyBorder="1" applyAlignment="1" applyProtection="1">
      <alignment horizontal="left" vertical="center" shrinkToFit="1"/>
      <protection locked="0"/>
    </xf>
    <xf numFmtId="14" fontId="29" fillId="33" borderId="26" xfId="0" applyNumberFormat="1" applyFont="1" applyFill="1" applyBorder="1" applyAlignment="1" applyProtection="1">
      <alignment horizontal="left" vertical="center" shrinkToFit="1"/>
      <protection locked="0"/>
    </xf>
    <xf numFmtId="14" fontId="29" fillId="33" borderId="29" xfId="0" applyNumberFormat="1" applyFont="1" applyFill="1" applyBorder="1" applyAlignment="1" applyProtection="1">
      <alignment horizontal="left" vertical="center" shrinkToFit="1"/>
      <protection locked="0"/>
    </xf>
    <xf numFmtId="0" fontId="0" fillId="33" borderId="21" xfId="0" applyFont="1" applyFill="1" applyBorder="1" applyAlignment="1" applyProtection="1">
      <alignment horizontal="left" vertical="center"/>
      <protection hidden="1"/>
    </xf>
    <xf numFmtId="6" fontId="29" fillId="33" borderId="28" xfId="0" applyNumberFormat="1" applyFont="1" applyFill="1" applyBorder="1" applyAlignment="1" applyProtection="1">
      <alignment horizontal="left" vertical="center" shrinkToFit="1"/>
      <protection locked="0"/>
    </xf>
    <xf numFmtId="0" fontId="40" fillId="33" borderId="0" xfId="0" applyNumberFormat="1" applyFont="1" applyFill="1" applyBorder="1" applyAlignment="1" applyProtection="1">
      <alignment horizontal="center" vertical="top" wrapText="1" shrinkToFit="1"/>
      <protection hidden="1"/>
    </xf>
    <xf numFmtId="0" fontId="25" fillId="33" borderId="7" xfId="0" applyFont="1" applyFill="1" applyBorder="1" applyAlignment="1" applyProtection="1">
      <alignment horizontal="left" vertical="center"/>
      <protection hidden="1"/>
    </xf>
    <xf numFmtId="0" fontId="25" fillId="33" borderId="18" xfId="0" applyFont="1" applyFill="1" applyBorder="1" applyAlignment="1" applyProtection="1">
      <alignment horizontal="right" vertical="center"/>
      <protection hidden="1"/>
    </xf>
    <xf numFmtId="0" fontId="25" fillId="33" borderId="0" xfId="0" applyFont="1" applyFill="1" applyBorder="1" applyAlignment="1" applyProtection="1">
      <alignment horizontal="right" vertical="center"/>
      <protection hidden="1"/>
    </xf>
    <xf numFmtId="0" fontId="29" fillId="33" borderId="7" xfId="0" applyFont="1" applyFill="1" applyBorder="1" applyAlignment="1" applyProtection="1">
      <alignment horizontal="left" vertical="center"/>
      <protection locked="0"/>
    </xf>
    <xf numFmtId="0" fontId="0" fillId="33" borderId="7" xfId="0" applyFont="1" applyFill="1" applyBorder="1" applyAlignment="1" applyProtection="1">
      <alignment horizontal="left" vertical="center"/>
      <protection locked="0"/>
    </xf>
    <xf numFmtId="0" fontId="25" fillId="33" borderId="0" xfId="0" applyNumberFormat="1" applyFont="1" applyFill="1" applyBorder="1" applyAlignment="1" applyProtection="1">
      <alignment horizontal="left" vertical="center"/>
      <protection hidden="1"/>
    </xf>
    <xf numFmtId="0" fontId="1" fillId="33" borderId="0" xfId="0" applyFont="1" applyFill="1" applyBorder="1" applyAlignment="1">
      <alignment horizontal="right" vertical="center"/>
    </xf>
    <xf numFmtId="0" fontId="0" fillId="33" borderId="0" xfId="0" applyFont="1" applyFill="1" applyBorder="1" applyAlignment="1">
      <alignment horizontal="right" vertical="center"/>
    </xf>
    <xf numFmtId="49" fontId="25" fillId="33" borderId="18" xfId="0" applyNumberFormat="1" applyFont="1" applyFill="1" applyBorder="1" applyAlignment="1">
      <alignment horizontal="center" vertical="center"/>
    </xf>
    <xf numFmtId="49" fontId="25" fillId="33" borderId="0" xfId="0" applyNumberFormat="1" applyFont="1" applyFill="1" applyBorder="1" applyAlignment="1">
      <alignment horizontal="center" vertical="center"/>
    </xf>
    <xf numFmtId="0" fontId="0" fillId="33" borderId="0" xfId="0" applyFont="1" applyFill="1" applyBorder="1" applyAlignment="1">
      <alignment horizontal="left" vertical="center" wrapText="1"/>
    </xf>
    <xf numFmtId="0" fontId="0" fillId="33" borderId="0" xfId="0" applyFont="1" applyFill="1" applyBorder="1" applyAlignment="1">
      <alignment horizontal="left" vertical="center" wrapText="1" indent="1"/>
    </xf>
    <xf numFmtId="0" fontId="0" fillId="33" borderId="0" xfId="0" applyFont="1" applyFill="1" applyBorder="1" applyAlignment="1" applyProtection="1">
      <alignment horizontal="left" vertical="center"/>
    </xf>
    <xf numFmtId="0" fontId="25" fillId="33" borderId="0" xfId="0" applyFont="1" applyFill="1" applyBorder="1" applyAlignment="1" applyProtection="1">
      <alignment horizontal="left" vertical="center"/>
    </xf>
  </cellXfs>
  <cellStyles count="48">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4" builtinId="21" customBuiltin="1"/>
    <cellStyle name="Berechnung" xfId="15" builtinId="22" customBuiltin="1"/>
    <cellStyle name="Dezimal [0]" xfId="2" builtinId="6" customBuiltin="1"/>
    <cellStyle name="Eingabe" xfId="13" builtinId="20" customBuiltin="1"/>
    <cellStyle name="Ergebnis" xfId="21" builtinId="25" customBuiltin="1"/>
    <cellStyle name="Erklärender Text" xfId="20" builtinId="53" hidden="1" customBuiltin="1"/>
    <cellStyle name="Gut" xfId="10" builtinId="26" customBuiltin="1"/>
    <cellStyle name="Komma" xfId="1" builtinId="3" hidden="1"/>
    <cellStyle name="Komma" xfId="47" builtinId="3" customBuiltin="1"/>
    <cellStyle name="Link" xfId="22" builtinId="8" customBuiltin="1"/>
    <cellStyle name="Neutral" xfId="12" builtinId="28" customBuiltin="1"/>
    <cellStyle name="Notiz" xfId="19" builtinId="10" customBuiltin="1"/>
    <cellStyle name="Schlecht" xfId="11" builtinId="27" customBuiltin="1"/>
    <cellStyle name="Standard" xfId="0" builtinId="0" customBuiltin="1"/>
    <cellStyle name="Überschrift" xfId="5" builtinId="15" hidde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hidden="1" customBuiltin="1"/>
    <cellStyle name="Währung" xfId="3" builtinId="4" customBuiltin="1"/>
    <cellStyle name="Währung [0]" xfId="4" builtinId="7" hidden="1"/>
    <cellStyle name="Warnender Text" xfId="18" builtinId="11" hidden="1" customBuiltin="1"/>
    <cellStyle name="Zelle überprüfen" xfId="17" builtinId="23" hidden="1" customBuiltin="1"/>
  </cellStyles>
  <dxfs count="106">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2" tint="0.7999816888943144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2" tint="0.7999816888943144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2" tint="0.7999816888943144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patternType="solid">
          <bgColor theme="0" tint="-4.9989318521683403E-2"/>
        </patternFill>
      </fill>
      <border>
        <left style="thin">
          <color rgb="FFC00000"/>
        </left>
        <right style="thin">
          <color rgb="FFC00000"/>
        </right>
        <top style="thin">
          <color rgb="FFC00000"/>
        </top>
        <bottom style="thin">
          <color rgb="FFC00000"/>
        </bottom>
      </border>
    </dxf>
    <dxf>
      <fill>
        <patternFill patternType="solid">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patternType="solid">
          <fgColor auto="1"/>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patternType="solid">
          <bgColor theme="0" tint="-4.9989318521683403E-2"/>
        </patternFill>
      </fill>
      <border>
        <left style="thin">
          <color rgb="FFC00000"/>
        </left>
        <right style="thin">
          <color rgb="FFC00000"/>
        </right>
        <top style="thin">
          <color rgb="FFC00000"/>
        </top>
        <bottom style="thin">
          <color rgb="FFC00000"/>
        </bottom>
      </border>
    </dxf>
    <dxf>
      <fill>
        <patternFill patternType="solid">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patternType="solid">
          <fgColor auto="1"/>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30</xdr:col>
      <xdr:colOff>161925</xdr:colOff>
      <xdr:row>23</xdr:row>
      <xdr:rowOff>38099</xdr:rowOff>
    </xdr:from>
    <xdr:to>
      <xdr:col>33</xdr:col>
      <xdr:colOff>110250</xdr:colOff>
      <xdr:row>26</xdr:row>
      <xdr:rowOff>91199</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5495925" y="4543424"/>
          <a:ext cx="396000" cy="357900"/>
        </a:xfrm>
        <a:prstGeom prst="ellipse">
          <a:avLst/>
        </a:prstGeom>
        <a:noFill/>
        <a:ln w="6350">
          <a:solidFill>
            <a:schemeClr val="accent6">
              <a:lumMod val="60000"/>
              <a:lumOff val="40000"/>
            </a:schemeClr>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100">
              <a:solidFill>
                <a:schemeClr val="accent6"/>
              </a:solidFill>
            </a:rPr>
            <a:t>1</a:t>
          </a:r>
        </a:p>
      </xdr:txBody>
    </xdr:sp>
    <xdr:clientData/>
  </xdr:twoCellAnchor>
  <xdr:twoCellAnchor>
    <xdr:from>
      <xdr:col>10</xdr:col>
      <xdr:colOff>85725</xdr:colOff>
      <xdr:row>27</xdr:row>
      <xdr:rowOff>114299</xdr:rowOff>
    </xdr:from>
    <xdr:to>
      <xdr:col>12</xdr:col>
      <xdr:colOff>138825</xdr:colOff>
      <xdr:row>31</xdr:row>
      <xdr:rowOff>14999</xdr:rowOff>
    </xdr:to>
    <xdr:sp macro="" textlink="">
      <xdr:nvSpPr>
        <xdr:cNvPr id="6" name="Ellipse 5">
          <a:extLst>
            <a:ext uri="{FF2B5EF4-FFF2-40B4-BE49-F238E27FC236}">
              <a16:creationId xmlns:a16="http://schemas.microsoft.com/office/drawing/2014/main" id="{00000000-0008-0000-0000-000006000000}"/>
            </a:ext>
          </a:extLst>
        </xdr:cNvPr>
        <xdr:cNvSpPr/>
      </xdr:nvSpPr>
      <xdr:spPr>
        <a:xfrm>
          <a:off x="2124075" y="5238749"/>
          <a:ext cx="396000" cy="396000"/>
        </a:xfrm>
        <a:prstGeom prst="ellipse">
          <a:avLst/>
        </a:prstGeom>
        <a:noFill/>
        <a:ln w="6350">
          <a:solidFill>
            <a:schemeClr val="accent6">
              <a:lumMod val="60000"/>
              <a:lumOff val="40000"/>
            </a:schemeClr>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100">
              <a:solidFill>
                <a:schemeClr val="accent6"/>
              </a:solidFill>
            </a:rPr>
            <a:t>2</a:t>
          </a:r>
        </a:p>
      </xdr:txBody>
    </xdr:sp>
    <xdr:clientData/>
  </xdr:twoCellAnchor>
  <xdr:twoCellAnchor>
    <xdr:from>
      <xdr:col>31</xdr:col>
      <xdr:colOff>76200</xdr:colOff>
      <xdr:row>27</xdr:row>
      <xdr:rowOff>114299</xdr:rowOff>
    </xdr:from>
    <xdr:to>
      <xdr:col>34</xdr:col>
      <xdr:colOff>24525</xdr:colOff>
      <xdr:row>31</xdr:row>
      <xdr:rowOff>14999</xdr:rowOff>
    </xdr:to>
    <xdr:sp macro="" textlink="">
      <xdr:nvSpPr>
        <xdr:cNvPr id="7" name="Ellipse 6">
          <a:extLst>
            <a:ext uri="{FF2B5EF4-FFF2-40B4-BE49-F238E27FC236}">
              <a16:creationId xmlns:a16="http://schemas.microsoft.com/office/drawing/2014/main" id="{00000000-0008-0000-0000-000007000000}"/>
            </a:ext>
          </a:extLst>
        </xdr:cNvPr>
        <xdr:cNvSpPr/>
      </xdr:nvSpPr>
      <xdr:spPr>
        <a:xfrm>
          <a:off x="5581650" y="4152899"/>
          <a:ext cx="396000" cy="396000"/>
        </a:xfrm>
        <a:prstGeom prst="ellipse">
          <a:avLst/>
        </a:prstGeom>
        <a:noFill/>
        <a:ln w="6350">
          <a:solidFill>
            <a:schemeClr val="accent6">
              <a:lumMod val="60000"/>
              <a:lumOff val="40000"/>
            </a:schemeClr>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100">
              <a:solidFill>
                <a:schemeClr val="accent6"/>
              </a:solidFill>
            </a:rPr>
            <a:t>3</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45</xdr:col>
      <xdr:colOff>0</xdr:colOff>
      <xdr:row>10</xdr:row>
      <xdr:rowOff>0</xdr:rowOff>
    </xdr:from>
    <xdr:to>
      <xdr:col>16384</xdr:col>
      <xdr:colOff>838200</xdr:colOff>
      <xdr:row>16</xdr:row>
      <xdr:rowOff>104775</xdr:rowOff>
    </xdr:to>
    <xdr:sp macro="" textlink="">
      <xdr:nvSpPr>
        <xdr:cNvPr id="5121" name="AutoShape 1">
          <a:extLst>
            <a:ext uri="{FF2B5EF4-FFF2-40B4-BE49-F238E27FC236}">
              <a16:creationId xmlns:a16="http://schemas.microsoft.com/office/drawing/2014/main" id="{00000000-0008-0000-0300-000001140000}"/>
            </a:ext>
          </a:extLst>
        </xdr:cNvPr>
        <xdr:cNvSpPr>
          <a:spLocks noChangeAspect="1" noChangeArrowheads="1"/>
        </xdr:cNvSpPr>
      </xdr:nvSpPr>
      <xdr:spPr bwMode="auto">
        <a:xfrm>
          <a:off x="7629525" y="1771650"/>
          <a:ext cx="1485900" cy="714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Kanton Bern">
      <a:dk1>
        <a:sysClr val="windowText" lastClr="000000"/>
      </a:dk1>
      <a:lt1>
        <a:sysClr val="window" lastClr="FFFFFF"/>
      </a:lt1>
      <a:dk2>
        <a:srgbClr val="63737B"/>
      </a:dk2>
      <a:lt2>
        <a:srgbClr val="B1B9BD"/>
      </a:lt2>
      <a:accent1>
        <a:srgbClr val="3C505A"/>
      </a:accent1>
      <a:accent2>
        <a:srgbClr val="96D7F0"/>
      </a:accent2>
      <a:accent3>
        <a:srgbClr val="A0C7A0"/>
      </a:accent3>
      <a:accent4>
        <a:srgbClr val="E1D2C6"/>
      </a:accent4>
      <a:accent5>
        <a:srgbClr val="644B41"/>
      </a:accent5>
      <a:accent6>
        <a:srgbClr val="FF000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M1035"/>
  <sheetViews>
    <sheetView tabSelected="1" topLeftCell="A14" zoomScale="115" zoomScaleNormal="115" zoomScalePageLayoutView="120" workbookViewId="0">
      <selection activeCell="B41" sqref="B41"/>
    </sheetView>
  </sheetViews>
  <sheetFormatPr baseColWidth="10" defaultColWidth="0" defaultRowHeight="14.25" x14ac:dyDescent="0.2"/>
  <cols>
    <col min="1" max="1" width="7.5" style="2" customWidth="1"/>
    <col min="2" max="2" width="1.25" style="2" customWidth="1"/>
    <col min="3" max="15" width="2.25" style="2" customWidth="1"/>
    <col min="16" max="16" width="1.375" style="2" customWidth="1"/>
    <col min="17" max="20" width="2.25" style="2" customWidth="1"/>
    <col min="21" max="21" width="1.375" style="2" customWidth="1"/>
    <col min="22" max="31" width="2.25" style="2" customWidth="1"/>
    <col min="32" max="32" width="1.375" style="2" customWidth="1"/>
    <col min="33" max="37" width="2.25" style="2" customWidth="1"/>
    <col min="38" max="38" width="1.25" style="2" customWidth="1"/>
    <col min="39" max="39" width="7.5" style="2" customWidth="1"/>
    <col min="40" max="16384" width="0.375" style="2" hidden="1"/>
  </cols>
  <sheetData>
    <row r="1" spans="2:2" s="1" customFormat="1" ht="27" x14ac:dyDescent="0.2">
      <c r="B1" s="1" t="s">
        <v>0</v>
      </c>
    </row>
    <row r="2" spans="2:2" s="3" customFormat="1" ht="27" x14ac:dyDescent="0.2">
      <c r="B2" s="3" t="s">
        <v>4</v>
      </c>
    </row>
    <row r="5" spans="2:2" x14ac:dyDescent="0.2">
      <c r="B5" s="2" t="s">
        <v>2</v>
      </c>
    </row>
    <row r="6" spans="2:2" x14ac:dyDescent="0.2">
      <c r="B6" s="2" t="s">
        <v>1</v>
      </c>
    </row>
    <row r="7" spans="2:2" x14ac:dyDescent="0.2">
      <c r="B7" s="2" t="s">
        <v>350</v>
      </c>
    </row>
    <row r="8" spans="2:2" x14ac:dyDescent="0.2">
      <c r="B8" s="2" t="s">
        <v>351</v>
      </c>
    </row>
    <row r="9" spans="2:2" x14ac:dyDescent="0.2">
      <c r="B9" s="2" t="s">
        <v>352</v>
      </c>
    </row>
    <row r="11" spans="2:2" ht="15.75" x14ac:dyDescent="0.2">
      <c r="B11" s="2" t="s">
        <v>353</v>
      </c>
    </row>
    <row r="12" spans="2:2" x14ac:dyDescent="0.2">
      <c r="B12" s="2" t="s">
        <v>354</v>
      </c>
    </row>
    <row r="13" spans="2:2" x14ac:dyDescent="0.2">
      <c r="B13" s="2" t="s">
        <v>355</v>
      </c>
    </row>
    <row r="14" spans="2:2" x14ac:dyDescent="0.2">
      <c r="B14" s="2" t="s">
        <v>356</v>
      </c>
    </row>
    <row r="15" spans="2:2" x14ac:dyDescent="0.2">
      <c r="B15" s="2" t="s">
        <v>1</v>
      </c>
    </row>
    <row r="16" spans="2:2" x14ac:dyDescent="0.2">
      <c r="B16" s="2" t="s">
        <v>72</v>
      </c>
    </row>
    <row r="18" spans="2:38" x14ac:dyDescent="0.2">
      <c r="B18" s="2" t="s">
        <v>341</v>
      </c>
    </row>
    <row r="19" spans="2:38" x14ac:dyDescent="0.2">
      <c r="B19" s="2" t="s">
        <v>342</v>
      </c>
    </row>
    <row r="20" spans="2:38" x14ac:dyDescent="0.2">
      <c r="B20" s="2" t="s">
        <v>357</v>
      </c>
    </row>
    <row r="21" spans="2:38" x14ac:dyDescent="0.2">
      <c r="B21" s="2" t="s">
        <v>358</v>
      </c>
    </row>
    <row r="22" spans="2:38" x14ac:dyDescent="0.2">
      <c r="B22" s="2" t="s">
        <v>343</v>
      </c>
    </row>
    <row r="24" spans="2:38" ht="5.0999999999999996" customHeight="1" x14ac:dyDescent="0.2"/>
    <row r="25" spans="2:38" ht="5.0999999999999996" customHeight="1" x14ac:dyDescent="0.2">
      <c r="B25" s="4"/>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6"/>
    </row>
    <row r="26" spans="2:38" ht="15" customHeight="1" x14ac:dyDescent="0.2">
      <c r="B26" s="7"/>
      <c r="C26" s="8" t="s">
        <v>106</v>
      </c>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172">
        <v>2</v>
      </c>
      <c r="AF26" s="172"/>
      <c r="AG26" s="173" t="s">
        <v>70</v>
      </c>
      <c r="AH26" s="173"/>
      <c r="AI26" s="173"/>
      <c r="AJ26" s="173"/>
      <c r="AK26" s="173"/>
      <c r="AL26" s="9"/>
    </row>
    <row r="27" spans="2:38" ht="15" customHeight="1" x14ac:dyDescent="0.2">
      <c r="B27" s="7"/>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9"/>
    </row>
    <row r="28" spans="2:38" ht="15" customHeight="1" x14ac:dyDescent="0.2">
      <c r="B28" s="7"/>
      <c r="C28" s="8"/>
      <c r="D28" s="174" t="s">
        <v>68</v>
      </c>
      <c r="E28" s="174"/>
      <c r="F28" s="174"/>
      <c r="G28" s="174"/>
      <c r="H28" s="174"/>
      <c r="I28" s="174"/>
      <c r="J28" s="174"/>
      <c r="K28" s="174"/>
      <c r="L28" s="174"/>
      <c r="M28" s="174"/>
      <c r="N28" s="174"/>
      <c r="O28" s="174"/>
      <c r="P28" s="8"/>
      <c r="Q28" s="174" t="s">
        <v>56</v>
      </c>
      <c r="R28" s="174"/>
      <c r="S28" s="174"/>
      <c r="T28" s="174"/>
      <c r="U28" s="8"/>
      <c r="V28" s="174" t="s">
        <v>69</v>
      </c>
      <c r="W28" s="174"/>
      <c r="X28" s="174"/>
      <c r="Y28" s="174"/>
      <c r="Z28" s="174"/>
      <c r="AA28" s="174"/>
      <c r="AB28" s="174"/>
      <c r="AC28" s="174"/>
      <c r="AD28" s="174"/>
      <c r="AE28" s="174"/>
      <c r="AF28" s="12"/>
      <c r="AG28" s="174" t="s">
        <v>29</v>
      </c>
      <c r="AH28" s="174"/>
      <c r="AI28" s="174"/>
      <c r="AJ28" s="174"/>
      <c r="AK28" s="174"/>
      <c r="AL28" s="9"/>
    </row>
    <row r="29" spans="2:38" ht="5.0999999999999996" customHeight="1" x14ac:dyDescent="0.2">
      <c r="B29" s="7"/>
      <c r="C29" s="8"/>
      <c r="D29" s="12"/>
      <c r="E29" s="12"/>
      <c r="F29" s="12"/>
      <c r="G29" s="12"/>
      <c r="H29" s="12"/>
      <c r="I29" s="12"/>
      <c r="J29" s="12"/>
      <c r="K29" s="14"/>
      <c r="L29" s="8"/>
      <c r="M29" s="8"/>
      <c r="N29" s="8"/>
      <c r="O29" s="8"/>
      <c r="P29" s="8"/>
      <c r="Q29" s="12"/>
      <c r="R29" s="12"/>
      <c r="S29" s="12"/>
      <c r="T29" s="12"/>
      <c r="U29" s="8"/>
      <c r="V29" s="12"/>
      <c r="W29" s="12"/>
      <c r="X29" s="12"/>
      <c r="Y29" s="12"/>
      <c r="Z29" s="12"/>
      <c r="AA29" s="12"/>
      <c r="AB29" s="12"/>
      <c r="AC29" s="12"/>
      <c r="AD29" s="12"/>
      <c r="AE29" s="12"/>
      <c r="AF29" s="12"/>
      <c r="AG29" s="12"/>
      <c r="AH29" s="12"/>
      <c r="AI29" s="12"/>
      <c r="AJ29" s="12"/>
      <c r="AK29" s="12"/>
      <c r="AL29" s="9"/>
    </row>
    <row r="30" spans="2:38" ht="15" customHeight="1" x14ac:dyDescent="0.2">
      <c r="B30" s="7"/>
      <c r="C30" s="14" t="s">
        <v>35</v>
      </c>
      <c r="D30" s="175" t="s">
        <v>74</v>
      </c>
      <c r="E30" s="175"/>
      <c r="F30" s="175"/>
      <c r="G30" s="175"/>
      <c r="H30" s="175"/>
      <c r="I30" s="175"/>
      <c r="J30" s="175"/>
      <c r="K30" s="175"/>
      <c r="L30" s="175"/>
      <c r="M30" s="175"/>
      <c r="N30" s="175"/>
      <c r="O30" s="175"/>
      <c r="P30" s="8"/>
      <c r="Q30" s="175" t="s">
        <v>71</v>
      </c>
      <c r="R30" s="175"/>
      <c r="S30" s="175"/>
      <c r="T30" s="175"/>
      <c r="U30" s="8"/>
      <c r="V30" s="176" t="s">
        <v>73</v>
      </c>
      <c r="W30" s="176"/>
      <c r="X30" s="176"/>
      <c r="Y30" s="176"/>
      <c r="Z30" s="176"/>
      <c r="AA30" s="176"/>
      <c r="AB30" s="176"/>
      <c r="AC30" s="176"/>
      <c r="AD30" s="176"/>
      <c r="AE30" s="176"/>
      <c r="AF30" s="8"/>
      <c r="AG30" s="171">
        <v>132.25</v>
      </c>
      <c r="AH30" s="171"/>
      <c r="AI30" s="171"/>
      <c r="AJ30" s="171"/>
      <c r="AK30" s="171"/>
      <c r="AL30" s="9"/>
    </row>
    <row r="31" spans="2:38" ht="5.0999999999999996" customHeight="1" x14ac:dyDescent="0.2">
      <c r="B31" s="7"/>
      <c r="C31" s="14"/>
      <c r="D31" s="8"/>
      <c r="E31" s="8"/>
      <c r="F31" s="8"/>
      <c r="G31" s="8"/>
      <c r="H31" s="8"/>
      <c r="I31" s="8"/>
      <c r="J31" s="8"/>
      <c r="K31" s="8"/>
      <c r="L31" s="8"/>
      <c r="M31" s="8"/>
      <c r="N31" s="8"/>
      <c r="O31" s="8"/>
      <c r="P31" s="8"/>
      <c r="Q31" s="8"/>
      <c r="R31" s="8"/>
      <c r="S31" s="8"/>
      <c r="T31" s="8"/>
      <c r="U31" s="8"/>
      <c r="V31" s="8"/>
      <c r="W31" s="8"/>
      <c r="X31" s="8"/>
      <c r="Y31" s="8"/>
      <c r="Z31" s="8"/>
      <c r="AA31" s="16"/>
      <c r="AB31" s="16"/>
      <c r="AC31" s="16"/>
      <c r="AD31" s="16"/>
      <c r="AE31" s="16"/>
      <c r="AF31" s="8"/>
      <c r="AG31" s="16"/>
      <c r="AH31" s="16"/>
      <c r="AI31" s="16"/>
      <c r="AJ31" s="16"/>
      <c r="AK31" s="16"/>
      <c r="AL31" s="9"/>
    </row>
    <row r="32" spans="2:38" ht="15" customHeight="1" x14ac:dyDescent="0.2">
      <c r="B32" s="7"/>
      <c r="C32" s="14" t="s">
        <v>39</v>
      </c>
      <c r="D32" s="177"/>
      <c r="E32" s="177"/>
      <c r="F32" s="177"/>
      <c r="G32" s="177"/>
      <c r="H32" s="177"/>
      <c r="I32" s="177"/>
      <c r="J32" s="177"/>
      <c r="K32" s="177"/>
      <c r="L32" s="177"/>
      <c r="M32" s="177"/>
      <c r="N32" s="177"/>
      <c r="O32" s="177"/>
      <c r="P32" s="8"/>
      <c r="Q32" s="15"/>
      <c r="R32" s="15"/>
      <c r="S32" s="15"/>
      <c r="T32" s="15"/>
      <c r="U32" s="8"/>
      <c r="V32" s="178"/>
      <c r="W32" s="178"/>
      <c r="X32" s="178"/>
      <c r="Y32" s="178"/>
      <c r="Z32" s="178"/>
      <c r="AA32" s="178"/>
      <c r="AB32" s="178"/>
      <c r="AC32" s="178"/>
      <c r="AD32" s="178"/>
      <c r="AE32" s="178"/>
      <c r="AF32" s="8"/>
      <c r="AG32" s="171" t="str">
        <f>IF(AA32="","",AA32*V32)</f>
        <v/>
      </c>
      <c r="AH32" s="171"/>
      <c r="AI32" s="171"/>
      <c r="AJ32" s="171"/>
      <c r="AK32" s="171"/>
      <c r="AL32" s="9"/>
    </row>
    <row r="33" spans="2:38" ht="5.0999999999999996" customHeight="1" x14ac:dyDescent="0.2">
      <c r="B33" s="10"/>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1"/>
    </row>
    <row r="34" spans="2:38" ht="15" customHeight="1" x14ac:dyDescent="0.2"/>
    <row r="35" spans="2:38" ht="15" customHeight="1" x14ac:dyDescent="0.2">
      <c r="B35" s="2" t="s">
        <v>346</v>
      </c>
    </row>
    <row r="36" spans="2:38" ht="15" customHeight="1" x14ac:dyDescent="0.2"/>
    <row r="37" spans="2:38" ht="15" customHeight="1" x14ac:dyDescent="0.2">
      <c r="B37" s="2" t="s">
        <v>344</v>
      </c>
    </row>
    <row r="38" spans="2:38" ht="15" customHeight="1" x14ac:dyDescent="0.2">
      <c r="B38" s="2" t="s">
        <v>345</v>
      </c>
    </row>
    <row r="39" spans="2:38" ht="15" customHeight="1" x14ac:dyDescent="0.2"/>
    <row r="40" spans="2:38" ht="15" customHeight="1" x14ac:dyDescent="0.2">
      <c r="B40" s="2" t="s">
        <v>347</v>
      </c>
    </row>
    <row r="41" spans="2:38" ht="15" customHeight="1" x14ac:dyDescent="0.2">
      <c r="B41" s="2" t="s">
        <v>502</v>
      </c>
    </row>
    <row r="42" spans="2:38" ht="15" customHeight="1" x14ac:dyDescent="0.2">
      <c r="B42" s="2" t="s">
        <v>3</v>
      </c>
      <c r="AL42" s="2" t="s">
        <v>1</v>
      </c>
    </row>
    <row r="43" spans="2:38" ht="15" customHeight="1" x14ac:dyDescent="0.2"/>
    <row r="44" spans="2:38" ht="15" customHeight="1" x14ac:dyDescent="0.2">
      <c r="B44" s="123" t="s">
        <v>348</v>
      </c>
    </row>
    <row r="45" spans="2:38" ht="15" customHeight="1" x14ac:dyDescent="0.2">
      <c r="B45" s="123" t="s">
        <v>349</v>
      </c>
    </row>
    <row r="46" spans="2:38" ht="15" customHeight="1" x14ac:dyDescent="0.2"/>
    <row r="47" spans="2:38" ht="15" customHeight="1" x14ac:dyDescent="0.2"/>
    <row r="48" spans="2:3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6.5" customHeight="1" x14ac:dyDescent="0.2"/>
    <row r="1015" ht="16.5" customHeight="1" x14ac:dyDescent="0.2"/>
    <row r="1016" ht="16.5" customHeight="1" x14ac:dyDescent="0.2"/>
    <row r="1017" ht="16.5" customHeight="1" x14ac:dyDescent="0.2"/>
    <row r="1018" ht="16.5" customHeight="1" x14ac:dyDescent="0.2"/>
    <row r="1019" ht="16.5" customHeight="1" x14ac:dyDescent="0.2"/>
    <row r="1020" ht="16.5" customHeight="1" x14ac:dyDescent="0.2"/>
    <row r="1021" ht="16.5" customHeight="1" x14ac:dyDescent="0.2"/>
    <row r="1022" ht="16.5" customHeight="1" x14ac:dyDescent="0.2"/>
    <row r="1023" ht="16.5" customHeight="1" x14ac:dyDescent="0.2"/>
    <row r="1024" ht="16.5" customHeight="1" x14ac:dyDescent="0.2"/>
    <row r="1025" ht="16.5" customHeight="1" x14ac:dyDescent="0.2"/>
    <row r="1026" ht="16.5" customHeight="1" x14ac:dyDescent="0.2"/>
    <row r="1027" ht="16.5" customHeight="1" x14ac:dyDescent="0.2"/>
    <row r="1028" ht="16.5" customHeight="1" x14ac:dyDescent="0.2"/>
    <row r="1029" ht="16.5" customHeight="1" x14ac:dyDescent="0.2"/>
    <row r="1030" ht="16.5" customHeight="1" x14ac:dyDescent="0.2"/>
    <row r="1031" ht="16.5" customHeight="1" x14ac:dyDescent="0.2"/>
    <row r="1032" ht="16.5" customHeight="1" x14ac:dyDescent="0.2"/>
    <row r="1033" ht="16.5" customHeight="1" x14ac:dyDescent="0.2"/>
    <row r="1034" ht="16.5" customHeight="1" x14ac:dyDescent="0.2"/>
    <row r="1035" ht="16.5" customHeight="1" x14ac:dyDescent="0.2"/>
  </sheetData>
  <sheetProtection algorithmName="SHA-512" hashValue="tJS9Lm3nyVYr2g2ur/zrdIE5Cn7Sg71DFSjuNnZ0woT59N1Jpoofr6h3ricELBVemzkXee7JMko6v3kLqnqf4A==" saltValue="G66GDVtD1mYDB/3+SJ8jcQ==" spinCount="100000" sheet="1" objects="1" scenarios="1"/>
  <mergeCells count="13">
    <mergeCell ref="AG32:AK32"/>
    <mergeCell ref="AE26:AF26"/>
    <mergeCell ref="AG26:AK26"/>
    <mergeCell ref="D28:O28"/>
    <mergeCell ref="Q28:T28"/>
    <mergeCell ref="V28:AE28"/>
    <mergeCell ref="AG28:AK28"/>
    <mergeCell ref="D30:O30"/>
    <mergeCell ref="Q30:T30"/>
    <mergeCell ref="V30:AE30"/>
    <mergeCell ref="AG30:AK30"/>
    <mergeCell ref="D32:O32"/>
    <mergeCell ref="V32:AE32"/>
  </mergeCells>
  <conditionalFormatting sqref="AG26:AK26">
    <cfRule type="cellIs" dxfId="105" priority="5" operator="equal">
      <formula>""</formula>
    </cfRule>
  </conditionalFormatting>
  <dataValidations count="1">
    <dataValidation type="list" allowBlank="1" showInputMessage="1" showErrorMessage="1" sqref="AG26:AK26" xr:uid="{00000000-0002-0000-0000-000000000000}">
      <formula1>"ja,nein"</formula1>
    </dataValidation>
  </dataValidations>
  <pageMargins left="0.35433070866141736" right="0.31496062992125984" top="1.9685039370078741" bottom="0.59055118110236227" header="0.19685039370078741" footer="0.31496062992125984"/>
  <pageSetup paperSize="9" scale="95" fitToHeight="5" orientation="portrait" r:id="rId1"/>
  <headerFooter scaleWithDoc="0">
    <oddHeader>&amp;L&amp;G
&amp;8                     Direktion für Inneres und Justiz
                     Kindes- und Erwachsenenschutzbehörde (KESB)</oddHeader>
    <oddFooter>&amp;L&amp;7   &amp;C&amp;7   &amp;R&amp;7&amp;P/&amp;N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BW585"/>
  <sheetViews>
    <sheetView zoomScale="115" zoomScaleNormal="115" zoomScalePageLayoutView="120" workbookViewId="0">
      <selection activeCell="D215" sqref="D215:S215"/>
    </sheetView>
  </sheetViews>
  <sheetFormatPr baseColWidth="10" defaultColWidth="0" defaultRowHeight="15" customHeight="1" x14ac:dyDescent="0.2"/>
  <cols>
    <col min="1" max="1" width="7.5" style="52" customWidth="1"/>
    <col min="2" max="2" width="0.875" style="52" customWidth="1"/>
    <col min="3" max="31" width="2.25" style="52" customWidth="1"/>
    <col min="32" max="32" width="2.5" style="52" bestFit="1" customWidth="1"/>
    <col min="33" max="37" width="2.25" style="52" customWidth="1"/>
    <col min="38" max="38" width="0.875" style="52" customWidth="1"/>
    <col min="39" max="39" width="6.625" style="52" customWidth="1"/>
    <col min="40" max="16384" width="12.625" style="52" hidden="1"/>
  </cols>
  <sheetData>
    <row r="1" spans="1:47" s="44" customFormat="1" ht="27" x14ac:dyDescent="0.2">
      <c r="B1" s="44" t="s">
        <v>233</v>
      </c>
    </row>
    <row r="2" spans="1:47" s="44" customFormat="1" ht="27" x14ac:dyDescent="0.2">
      <c r="B2" s="45" t="s">
        <v>4</v>
      </c>
    </row>
    <row r="5" spans="1:47" s="46" customFormat="1" ht="19.5" x14ac:dyDescent="0.2">
      <c r="B5" s="47"/>
      <c r="C5" s="48" t="s">
        <v>66</v>
      </c>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9"/>
      <c r="AU5" s="50"/>
    </row>
    <row r="6" spans="1:47" ht="5.0999999999999996" customHeight="1" x14ac:dyDescent="0.2">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U6" s="53"/>
    </row>
    <row r="7" spans="1:47" ht="5.0999999999999996" customHeight="1" x14ac:dyDescent="0.2">
      <c r="A7" s="51"/>
      <c r="B7" s="54"/>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6"/>
      <c r="AM7" s="51"/>
      <c r="AN7" s="51"/>
      <c r="AO7" s="51"/>
      <c r="AP7" s="51"/>
      <c r="AQ7" s="51"/>
      <c r="AU7" s="53"/>
    </row>
    <row r="8" spans="1:47" ht="15" customHeight="1" x14ac:dyDescent="0.2">
      <c r="A8" s="51"/>
      <c r="B8" s="57"/>
      <c r="C8" s="51" t="s">
        <v>152</v>
      </c>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8"/>
      <c r="AM8" s="51"/>
      <c r="AN8" s="51"/>
      <c r="AO8" s="51"/>
      <c r="AP8" s="51"/>
      <c r="AQ8" s="51"/>
    </row>
    <row r="9" spans="1:47" ht="5.0999999999999996" customHeight="1" x14ac:dyDescent="0.2">
      <c r="A9" s="51"/>
      <c r="B9" s="57"/>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8"/>
      <c r="AM9" s="51"/>
      <c r="AN9" s="51"/>
      <c r="AO9" s="51"/>
      <c r="AP9" s="51"/>
      <c r="AQ9" s="51"/>
      <c r="AU9" s="53"/>
    </row>
    <row r="10" spans="1:47" s="59" customFormat="1" ht="15" customHeight="1" x14ac:dyDescent="0.2">
      <c r="B10" s="60"/>
      <c r="C10" s="205" t="s">
        <v>5</v>
      </c>
      <c r="D10" s="205"/>
      <c r="E10" s="205"/>
      <c r="F10" s="205"/>
      <c r="G10" s="205"/>
      <c r="H10" s="205"/>
      <c r="I10" s="205"/>
      <c r="J10" s="205"/>
      <c r="L10" s="205" t="s">
        <v>6</v>
      </c>
      <c r="M10" s="205"/>
      <c r="N10" s="205"/>
      <c r="O10" s="205"/>
      <c r="P10" s="205"/>
      <c r="Q10" s="205"/>
      <c r="R10" s="205"/>
      <c r="S10" s="205"/>
      <c r="U10" s="205" t="s">
        <v>7</v>
      </c>
      <c r="V10" s="205"/>
      <c r="W10" s="205"/>
      <c r="X10" s="205"/>
      <c r="Y10" s="205"/>
      <c r="Z10" s="205"/>
      <c r="AA10" s="205"/>
      <c r="AB10" s="205"/>
      <c r="AD10" s="205" t="s">
        <v>8</v>
      </c>
      <c r="AE10" s="205"/>
      <c r="AF10" s="205"/>
      <c r="AG10" s="205"/>
      <c r="AH10" s="205"/>
      <c r="AI10" s="205"/>
      <c r="AJ10" s="205"/>
      <c r="AK10" s="205"/>
      <c r="AL10" s="61"/>
      <c r="AU10" s="62"/>
    </row>
    <row r="11" spans="1:47" ht="15" customHeight="1" x14ac:dyDescent="0.2">
      <c r="A11" s="51"/>
      <c r="B11" s="57"/>
      <c r="C11" s="236"/>
      <c r="D11" s="237"/>
      <c r="E11" s="237"/>
      <c r="F11" s="237"/>
      <c r="G11" s="237"/>
      <c r="H11" s="237"/>
      <c r="I11" s="237"/>
      <c r="J11" s="238"/>
      <c r="K11" s="51"/>
      <c r="L11" s="182"/>
      <c r="M11" s="183"/>
      <c r="N11" s="183"/>
      <c r="O11" s="183"/>
      <c r="P11" s="183"/>
      <c r="Q11" s="183"/>
      <c r="R11" s="183"/>
      <c r="S11" s="184"/>
      <c r="T11" s="51"/>
      <c r="U11" s="182"/>
      <c r="V11" s="183"/>
      <c r="W11" s="183"/>
      <c r="X11" s="183"/>
      <c r="Y11" s="183"/>
      <c r="Z11" s="183"/>
      <c r="AA11" s="183"/>
      <c r="AB11" s="184"/>
      <c r="AC11" s="51"/>
      <c r="AD11" s="236"/>
      <c r="AE11" s="237"/>
      <c r="AF11" s="237"/>
      <c r="AG11" s="237"/>
      <c r="AH11" s="237"/>
      <c r="AI11" s="237"/>
      <c r="AJ11" s="237"/>
      <c r="AK11" s="238"/>
      <c r="AL11" s="58"/>
      <c r="AM11" s="51"/>
      <c r="AN11" s="51"/>
      <c r="AO11" s="51"/>
      <c r="AP11" s="51"/>
      <c r="AQ11" s="51"/>
      <c r="AU11" s="53"/>
    </row>
    <row r="12" spans="1:47" ht="5.0999999999999996" customHeight="1" x14ac:dyDescent="0.2">
      <c r="A12" s="51"/>
      <c r="B12" s="57"/>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8"/>
      <c r="AM12" s="51"/>
      <c r="AN12" s="51"/>
      <c r="AO12" s="51"/>
      <c r="AP12" s="51"/>
      <c r="AQ12" s="51"/>
      <c r="AU12" s="53"/>
    </row>
    <row r="13" spans="1:47" ht="15" customHeight="1" x14ac:dyDescent="0.2">
      <c r="A13" s="51"/>
      <c r="B13" s="57"/>
      <c r="C13" s="205" t="s">
        <v>339</v>
      </c>
      <c r="D13" s="205"/>
      <c r="E13" s="205"/>
      <c r="F13" s="205"/>
      <c r="G13" s="205"/>
      <c r="H13" s="205"/>
      <c r="I13" s="205"/>
      <c r="J13" s="205"/>
      <c r="K13" s="59"/>
      <c r="L13" s="205" t="s">
        <v>340</v>
      </c>
      <c r="M13" s="205"/>
      <c r="N13" s="205"/>
      <c r="O13" s="205"/>
      <c r="P13" s="205"/>
      <c r="Q13" s="205"/>
      <c r="R13" s="205"/>
      <c r="S13" s="205"/>
      <c r="T13" s="59"/>
      <c r="U13" s="205" t="s">
        <v>423</v>
      </c>
      <c r="V13" s="205"/>
      <c r="W13" s="205"/>
      <c r="X13" s="205"/>
      <c r="Y13" s="205"/>
      <c r="Z13" s="205"/>
      <c r="AA13" s="205"/>
      <c r="AB13" s="205"/>
      <c r="AC13" s="154"/>
      <c r="AD13" s="205" t="s">
        <v>424</v>
      </c>
      <c r="AE13" s="205"/>
      <c r="AF13" s="205"/>
      <c r="AG13" s="205"/>
      <c r="AH13" s="205"/>
      <c r="AI13" s="205"/>
      <c r="AJ13" s="205"/>
      <c r="AK13" s="205"/>
      <c r="AL13" s="58"/>
      <c r="AM13" s="51"/>
      <c r="AN13" s="51"/>
      <c r="AO13" s="51"/>
      <c r="AP13" s="51"/>
      <c r="AQ13" s="51"/>
      <c r="AU13" s="53"/>
    </row>
    <row r="14" spans="1:47" ht="15" customHeight="1" x14ac:dyDescent="0.2">
      <c r="A14" s="51"/>
      <c r="B14" s="57"/>
      <c r="C14" s="236"/>
      <c r="D14" s="237"/>
      <c r="E14" s="237"/>
      <c r="F14" s="237"/>
      <c r="G14" s="237"/>
      <c r="H14" s="237"/>
      <c r="I14" s="237"/>
      <c r="J14" s="238"/>
      <c r="K14" s="51"/>
      <c r="L14" s="182"/>
      <c r="M14" s="183"/>
      <c r="N14" s="183"/>
      <c r="O14" s="183"/>
      <c r="P14" s="183"/>
      <c r="Q14" s="183"/>
      <c r="R14" s="183"/>
      <c r="S14" s="184"/>
      <c r="T14" s="51"/>
      <c r="U14" s="182"/>
      <c r="V14" s="183"/>
      <c r="W14" s="183"/>
      <c r="X14" s="183"/>
      <c r="Y14" s="183"/>
      <c r="Z14" s="183"/>
      <c r="AA14" s="183"/>
      <c r="AB14" s="184"/>
      <c r="AC14" s="51"/>
      <c r="AD14" s="182"/>
      <c r="AE14" s="183"/>
      <c r="AF14" s="183"/>
      <c r="AG14" s="183"/>
      <c r="AH14" s="183"/>
      <c r="AI14" s="183"/>
      <c r="AJ14" s="183"/>
      <c r="AK14" s="184"/>
      <c r="AL14" s="58"/>
      <c r="AM14" s="51"/>
      <c r="AN14" s="51"/>
      <c r="AO14" s="51"/>
      <c r="AP14" s="51"/>
      <c r="AQ14" s="51"/>
      <c r="AU14" s="53"/>
    </row>
    <row r="15" spans="1:47" ht="5.0999999999999996" customHeight="1" x14ac:dyDescent="0.2">
      <c r="A15" s="51"/>
      <c r="B15" s="57"/>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8"/>
      <c r="AM15" s="51"/>
      <c r="AN15" s="51"/>
      <c r="AO15" s="51"/>
      <c r="AP15" s="51"/>
      <c r="AQ15" s="51"/>
      <c r="AU15" s="53"/>
    </row>
    <row r="16" spans="1:47" ht="15" customHeight="1" x14ac:dyDescent="0.2">
      <c r="A16" s="51"/>
      <c r="B16" s="57"/>
      <c r="C16" s="205" t="s">
        <v>9</v>
      </c>
      <c r="D16" s="205"/>
      <c r="E16" s="205"/>
      <c r="F16" s="205"/>
      <c r="G16" s="205"/>
      <c r="H16" s="205"/>
      <c r="I16" s="205"/>
      <c r="J16" s="205"/>
      <c r="K16" s="59"/>
      <c r="L16" s="205" t="s">
        <v>10</v>
      </c>
      <c r="M16" s="205"/>
      <c r="N16" s="205"/>
      <c r="O16" s="205"/>
      <c r="P16" s="205"/>
      <c r="Q16" s="205"/>
      <c r="R16" s="205"/>
      <c r="S16" s="205"/>
      <c r="T16" s="51"/>
      <c r="U16" s="51"/>
      <c r="V16" s="51"/>
      <c r="W16" s="51"/>
      <c r="X16" s="51"/>
      <c r="Y16" s="51"/>
      <c r="Z16" s="51"/>
      <c r="AA16" s="51"/>
      <c r="AB16" s="51"/>
      <c r="AC16" s="51"/>
      <c r="AD16" s="51"/>
      <c r="AE16" s="51"/>
      <c r="AF16" s="51"/>
      <c r="AG16" s="51"/>
      <c r="AH16" s="51"/>
      <c r="AI16" s="51"/>
      <c r="AJ16" s="51"/>
      <c r="AK16" s="51"/>
      <c r="AL16" s="58"/>
      <c r="AM16" s="51"/>
      <c r="AN16" s="51"/>
      <c r="AO16" s="51"/>
      <c r="AP16" s="51"/>
      <c r="AQ16" s="51"/>
      <c r="AU16" s="53"/>
    </row>
    <row r="17" spans="1:47" s="59" customFormat="1" ht="15" customHeight="1" x14ac:dyDescent="0.2">
      <c r="B17" s="60"/>
      <c r="C17" s="182"/>
      <c r="D17" s="183"/>
      <c r="E17" s="183"/>
      <c r="F17" s="183"/>
      <c r="G17" s="183"/>
      <c r="H17" s="183"/>
      <c r="I17" s="183"/>
      <c r="J17" s="184"/>
      <c r="K17" s="51"/>
      <c r="L17" s="236"/>
      <c r="M17" s="237"/>
      <c r="N17" s="237"/>
      <c r="O17" s="237"/>
      <c r="P17" s="237"/>
      <c r="Q17" s="237"/>
      <c r="R17" s="237"/>
      <c r="S17" s="238"/>
      <c r="AL17" s="61"/>
      <c r="AU17" s="62"/>
    </row>
    <row r="18" spans="1:47" ht="5.0999999999999996" customHeight="1" x14ac:dyDescent="0.2">
      <c r="A18" s="51"/>
      <c r="B18" s="63"/>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5"/>
      <c r="AM18" s="51"/>
      <c r="AN18" s="51"/>
      <c r="AO18" s="51"/>
      <c r="AP18" s="51"/>
      <c r="AQ18" s="51"/>
      <c r="AU18" s="53"/>
    </row>
    <row r="19" spans="1:47" s="51" customFormat="1" ht="5.0999999999999996" customHeight="1" x14ac:dyDescent="0.2">
      <c r="AU19" s="66"/>
    </row>
    <row r="20" spans="1:47" ht="5.0999999999999996" customHeight="1" x14ac:dyDescent="0.2">
      <c r="A20" s="51"/>
      <c r="B20" s="54"/>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6"/>
      <c r="AM20" s="51"/>
      <c r="AN20" s="51"/>
      <c r="AO20" s="51"/>
      <c r="AP20" s="51"/>
      <c r="AQ20" s="51"/>
      <c r="AU20" s="53"/>
    </row>
    <row r="21" spans="1:47" x14ac:dyDescent="0.2">
      <c r="A21" s="51"/>
      <c r="B21" s="57"/>
      <c r="C21" s="51" t="s">
        <v>338</v>
      </c>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8"/>
      <c r="AM21" s="51"/>
      <c r="AN21" s="51"/>
      <c r="AO21" s="51"/>
      <c r="AP21" s="51"/>
      <c r="AQ21" s="51"/>
      <c r="AU21" s="53"/>
    </row>
    <row r="22" spans="1:47" ht="5.0999999999999996" customHeight="1" x14ac:dyDescent="0.2">
      <c r="A22" s="51"/>
      <c r="B22" s="57"/>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8"/>
      <c r="AM22" s="51"/>
      <c r="AN22" s="51"/>
      <c r="AO22" s="51"/>
      <c r="AP22" s="51"/>
      <c r="AQ22" s="51"/>
      <c r="AU22" s="53"/>
    </row>
    <row r="23" spans="1:47" ht="15" customHeight="1" x14ac:dyDescent="0.2">
      <c r="A23" s="51"/>
      <c r="B23" s="57"/>
      <c r="C23" s="205" t="s">
        <v>6</v>
      </c>
      <c r="D23" s="205"/>
      <c r="E23" s="205"/>
      <c r="F23" s="205"/>
      <c r="G23" s="205"/>
      <c r="H23" s="205"/>
      <c r="I23" s="205"/>
      <c r="J23" s="205"/>
      <c r="K23" s="59"/>
      <c r="L23" s="205" t="s">
        <v>7</v>
      </c>
      <c r="M23" s="205"/>
      <c r="N23" s="205"/>
      <c r="O23" s="205"/>
      <c r="P23" s="205"/>
      <c r="Q23" s="205"/>
      <c r="R23" s="205"/>
      <c r="S23" s="205"/>
      <c r="T23" s="59"/>
      <c r="U23" s="205" t="s">
        <v>420</v>
      </c>
      <c r="V23" s="205"/>
      <c r="W23" s="205"/>
      <c r="X23" s="205"/>
      <c r="Y23" s="205"/>
      <c r="Z23" s="205"/>
      <c r="AA23" s="205"/>
      <c r="AB23" s="205"/>
      <c r="AC23" s="59"/>
      <c r="AD23" s="205" t="s">
        <v>444</v>
      </c>
      <c r="AE23" s="205"/>
      <c r="AF23" s="205"/>
      <c r="AG23" s="205"/>
      <c r="AH23" s="205"/>
      <c r="AI23" s="205"/>
      <c r="AJ23" s="205"/>
      <c r="AK23" s="205"/>
      <c r="AL23" s="58"/>
      <c r="AM23" s="51"/>
      <c r="AN23" s="51"/>
      <c r="AO23" s="51"/>
      <c r="AP23" s="51"/>
      <c r="AQ23" s="51"/>
      <c r="AU23" s="53"/>
    </row>
    <row r="24" spans="1:47" ht="15" customHeight="1" x14ac:dyDescent="0.2">
      <c r="A24" s="51"/>
      <c r="B24" s="57"/>
      <c r="C24" s="236"/>
      <c r="D24" s="237"/>
      <c r="E24" s="237"/>
      <c r="F24" s="237"/>
      <c r="G24" s="237"/>
      <c r="H24" s="237"/>
      <c r="I24" s="237"/>
      <c r="J24" s="238"/>
      <c r="K24" s="51"/>
      <c r="L24" s="182"/>
      <c r="M24" s="183"/>
      <c r="N24" s="183"/>
      <c r="O24" s="183"/>
      <c r="P24" s="183"/>
      <c r="Q24" s="183"/>
      <c r="R24" s="183"/>
      <c r="S24" s="184"/>
      <c r="T24" s="51"/>
      <c r="U24" s="182"/>
      <c r="V24" s="183"/>
      <c r="W24" s="183"/>
      <c r="X24" s="183"/>
      <c r="Y24" s="183"/>
      <c r="Z24" s="183"/>
      <c r="AA24" s="183"/>
      <c r="AB24" s="184"/>
      <c r="AC24" s="51"/>
      <c r="AD24" s="236"/>
      <c r="AE24" s="237"/>
      <c r="AF24" s="237"/>
      <c r="AG24" s="237"/>
      <c r="AH24" s="237"/>
      <c r="AI24" s="237"/>
      <c r="AJ24" s="237"/>
      <c r="AK24" s="238"/>
      <c r="AL24" s="58"/>
      <c r="AM24" s="51"/>
      <c r="AN24" s="51"/>
      <c r="AO24" s="51"/>
      <c r="AP24" s="51"/>
      <c r="AQ24" s="51"/>
      <c r="AU24" s="53"/>
    </row>
    <row r="25" spans="1:47" ht="5.0999999999999996" customHeight="1" x14ac:dyDescent="0.2">
      <c r="A25" s="51"/>
      <c r="B25" s="57"/>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8"/>
      <c r="AM25" s="51"/>
      <c r="AN25" s="51"/>
      <c r="AO25" s="51"/>
      <c r="AP25" s="51"/>
      <c r="AQ25" s="51"/>
      <c r="AU25" s="53"/>
    </row>
    <row r="26" spans="1:47" ht="15" customHeight="1" x14ac:dyDescent="0.2">
      <c r="A26" s="51"/>
      <c r="B26" s="57"/>
      <c r="C26" s="205" t="s">
        <v>9</v>
      </c>
      <c r="D26" s="205"/>
      <c r="E26" s="205"/>
      <c r="F26" s="205"/>
      <c r="G26" s="205"/>
      <c r="H26" s="205"/>
      <c r="I26" s="205"/>
      <c r="J26" s="205"/>
      <c r="K26" s="59"/>
      <c r="L26" s="205" t="s">
        <v>10</v>
      </c>
      <c r="M26" s="205"/>
      <c r="N26" s="205"/>
      <c r="O26" s="205"/>
      <c r="P26" s="205"/>
      <c r="Q26" s="205"/>
      <c r="R26" s="205"/>
      <c r="S26" s="205"/>
      <c r="T26" s="59"/>
      <c r="U26" s="205" t="s">
        <v>418</v>
      </c>
      <c r="V26" s="205"/>
      <c r="W26" s="205"/>
      <c r="X26" s="205"/>
      <c r="Y26" s="205"/>
      <c r="Z26" s="205"/>
      <c r="AA26" s="205"/>
      <c r="AB26" s="205"/>
      <c r="AC26" s="59"/>
      <c r="AD26" s="205" t="s">
        <v>11</v>
      </c>
      <c r="AE26" s="205"/>
      <c r="AF26" s="205"/>
      <c r="AG26" s="205"/>
      <c r="AH26" s="205"/>
      <c r="AI26" s="205"/>
      <c r="AJ26" s="205"/>
      <c r="AK26" s="205"/>
      <c r="AL26" s="58"/>
      <c r="AM26" s="51"/>
      <c r="AN26" s="51"/>
      <c r="AO26" s="51"/>
      <c r="AP26" s="51"/>
      <c r="AQ26" s="51"/>
      <c r="AU26" s="53"/>
    </row>
    <row r="27" spans="1:47" ht="15" customHeight="1" x14ac:dyDescent="0.2">
      <c r="A27" s="51"/>
      <c r="B27" s="57"/>
      <c r="C27" s="236"/>
      <c r="D27" s="237"/>
      <c r="E27" s="237"/>
      <c r="F27" s="237"/>
      <c r="G27" s="237"/>
      <c r="H27" s="237"/>
      <c r="I27" s="237"/>
      <c r="J27" s="238"/>
      <c r="K27" s="51"/>
      <c r="L27" s="182"/>
      <c r="M27" s="183"/>
      <c r="N27" s="183"/>
      <c r="O27" s="183"/>
      <c r="P27" s="183"/>
      <c r="Q27" s="183"/>
      <c r="R27" s="183"/>
      <c r="S27" s="184"/>
      <c r="T27" s="51"/>
      <c r="U27" s="182"/>
      <c r="V27" s="183"/>
      <c r="W27" s="183"/>
      <c r="X27" s="183"/>
      <c r="Y27" s="183"/>
      <c r="Z27" s="183"/>
      <c r="AA27" s="183"/>
      <c r="AB27" s="184"/>
      <c r="AC27" s="51"/>
      <c r="AD27" s="236"/>
      <c r="AE27" s="237"/>
      <c r="AF27" s="237"/>
      <c r="AG27" s="237"/>
      <c r="AH27" s="237"/>
      <c r="AI27" s="237"/>
      <c r="AJ27" s="237"/>
      <c r="AK27" s="238"/>
      <c r="AL27" s="58"/>
      <c r="AM27" s="51"/>
      <c r="AN27" s="51"/>
      <c r="AO27" s="51"/>
      <c r="AP27" s="51"/>
      <c r="AQ27" s="51"/>
      <c r="AU27" s="53"/>
    </row>
    <row r="28" spans="1:47" ht="5.0999999999999996" customHeight="1" x14ac:dyDescent="0.2">
      <c r="A28" s="51"/>
      <c r="B28" s="63"/>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5"/>
      <c r="AM28" s="51"/>
      <c r="AN28" s="51"/>
      <c r="AO28" s="51"/>
      <c r="AP28" s="51"/>
      <c r="AQ28" s="51"/>
      <c r="AU28" s="53"/>
    </row>
    <row r="29" spans="1:47" ht="15" customHeight="1" x14ac:dyDescent="0.2">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U29" s="53"/>
    </row>
    <row r="30" spans="1:47" ht="15" customHeight="1" x14ac:dyDescent="0.2">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U30" s="53"/>
    </row>
    <row r="31" spans="1:47" s="46" customFormat="1" ht="19.5" x14ac:dyDescent="0.2">
      <c r="B31" s="47"/>
      <c r="C31" s="48" t="s">
        <v>65</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9"/>
      <c r="AN31" s="52"/>
      <c r="AU31" s="50"/>
    </row>
    <row r="32" spans="1:47" ht="5.0999999999999996" customHeight="1" x14ac:dyDescent="0.2">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U32" s="53"/>
    </row>
    <row r="33" spans="1:75" ht="5.0999999999999996" customHeight="1" x14ac:dyDescent="0.2">
      <c r="A33" s="51"/>
      <c r="B33" s="54"/>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6"/>
      <c r="AM33" s="51"/>
      <c r="AN33" s="51"/>
      <c r="AO33" s="51"/>
      <c r="AP33" s="51"/>
      <c r="AQ33" s="51"/>
      <c r="AU33" s="53"/>
    </row>
    <row r="34" spans="1:75" ht="15" customHeight="1" x14ac:dyDescent="0.2">
      <c r="A34" s="51"/>
      <c r="B34" s="57"/>
      <c r="C34" s="67" t="s">
        <v>361</v>
      </c>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8"/>
      <c r="AM34" s="51"/>
      <c r="AN34" s="51"/>
      <c r="AO34" s="51"/>
      <c r="AP34" s="51"/>
      <c r="AQ34" s="51"/>
    </row>
    <row r="35" spans="1:75" ht="5.0999999999999996" customHeight="1" x14ac:dyDescent="0.2">
      <c r="A35" s="51"/>
      <c r="B35" s="57"/>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8"/>
      <c r="AM35" s="51"/>
      <c r="AN35" s="51"/>
      <c r="AO35" s="51"/>
      <c r="AP35" s="51"/>
      <c r="AQ35" s="51"/>
      <c r="AU35" s="53"/>
    </row>
    <row r="36" spans="1:75" s="68" customFormat="1" ht="15" customHeight="1" x14ac:dyDescent="0.2">
      <c r="A36" s="59"/>
      <c r="B36" s="60"/>
      <c r="C36" s="205" t="s">
        <v>411</v>
      </c>
      <c r="D36" s="205"/>
      <c r="E36" s="205"/>
      <c r="F36" s="205"/>
      <c r="G36" s="205"/>
      <c r="H36" s="205"/>
      <c r="I36" s="205"/>
      <c r="J36" s="205"/>
      <c r="K36" s="59"/>
      <c r="L36" s="205" t="s">
        <v>14</v>
      </c>
      <c r="M36" s="205"/>
      <c r="N36" s="205"/>
      <c r="O36" s="205"/>
      <c r="P36" s="205"/>
      <c r="Q36" s="205"/>
      <c r="R36" s="205"/>
      <c r="S36" s="205"/>
      <c r="T36" s="59"/>
      <c r="U36" s="205" t="s">
        <v>365</v>
      </c>
      <c r="V36" s="205"/>
      <c r="W36" s="205"/>
      <c r="X36" s="205"/>
      <c r="Y36" s="205"/>
      <c r="Z36" s="205"/>
      <c r="AA36" s="205"/>
      <c r="AB36" s="205"/>
      <c r="AC36" s="59"/>
      <c r="AD36" s="205" t="s">
        <v>364</v>
      </c>
      <c r="AE36" s="205"/>
      <c r="AF36" s="205"/>
      <c r="AG36" s="205"/>
      <c r="AH36" s="205"/>
      <c r="AI36" s="205"/>
      <c r="AJ36" s="205"/>
      <c r="AK36" s="205"/>
      <c r="AL36" s="61"/>
      <c r="AQ36" s="59"/>
    </row>
    <row r="37" spans="1:75" s="68" customFormat="1" ht="15" customHeight="1" x14ac:dyDescent="0.2">
      <c r="A37" s="139"/>
      <c r="B37" s="60"/>
      <c r="C37" s="182"/>
      <c r="D37" s="183"/>
      <c r="E37" s="183"/>
      <c r="F37" s="183"/>
      <c r="G37" s="183"/>
      <c r="H37" s="183"/>
      <c r="I37" s="183"/>
      <c r="J37" s="184"/>
      <c r="K37" s="51"/>
      <c r="L37" s="182"/>
      <c r="M37" s="183"/>
      <c r="N37" s="183"/>
      <c r="O37" s="183"/>
      <c r="P37" s="183"/>
      <c r="Q37" s="183"/>
      <c r="R37" s="183"/>
      <c r="S37" s="184"/>
      <c r="T37" s="51"/>
      <c r="U37" s="240"/>
      <c r="V37" s="183"/>
      <c r="W37" s="183"/>
      <c r="X37" s="183"/>
      <c r="Y37" s="183"/>
      <c r="Z37" s="183"/>
      <c r="AA37" s="183"/>
      <c r="AB37" s="184"/>
      <c r="AC37" s="51"/>
      <c r="AD37" s="182"/>
      <c r="AE37" s="183"/>
      <c r="AF37" s="183"/>
      <c r="AG37" s="183"/>
      <c r="AH37" s="183"/>
      <c r="AI37" s="183"/>
      <c r="AJ37" s="183"/>
      <c r="AK37" s="184"/>
      <c r="AL37" s="141"/>
      <c r="AQ37" s="139"/>
    </row>
    <row r="38" spans="1:75" s="68" customFormat="1" ht="5.0999999999999996" customHeight="1" x14ac:dyDescent="0.2">
      <c r="A38" s="139"/>
      <c r="B38" s="60"/>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41"/>
      <c r="AQ38" s="139"/>
    </row>
    <row r="39" spans="1:75" s="68" customFormat="1" ht="15" customHeight="1" x14ac:dyDescent="0.2">
      <c r="A39" s="139"/>
      <c r="B39" s="60"/>
      <c r="C39" s="205" t="s">
        <v>366</v>
      </c>
      <c r="D39" s="205"/>
      <c r="E39" s="205"/>
      <c r="F39" s="205"/>
      <c r="G39" s="205"/>
      <c r="H39" s="205"/>
      <c r="I39" s="205"/>
      <c r="J39" s="205"/>
      <c r="K39" s="139"/>
      <c r="L39" s="205" t="s">
        <v>363</v>
      </c>
      <c r="M39" s="205"/>
      <c r="N39" s="205"/>
      <c r="O39" s="205"/>
      <c r="P39" s="205"/>
      <c r="Q39" s="205"/>
      <c r="R39" s="205"/>
      <c r="S39" s="205"/>
      <c r="T39" s="139"/>
      <c r="U39" s="81"/>
      <c r="V39" s="241" t="str">
        <f>IF(U37="","",IF(U37='Tabelle 3'!E33,"","Eine Franchise mit CHF 300 wird empfohlen."))</f>
        <v/>
      </c>
      <c r="W39" s="241"/>
      <c r="X39" s="241"/>
      <c r="Y39" s="241"/>
      <c r="Z39" s="241"/>
      <c r="AA39" s="241"/>
      <c r="AB39" s="241"/>
      <c r="AC39" s="241"/>
      <c r="AD39" s="241"/>
      <c r="AE39" s="241"/>
      <c r="AF39" s="241"/>
      <c r="AG39" s="241"/>
      <c r="AH39" s="241"/>
      <c r="AI39" s="241"/>
      <c r="AJ39" s="241"/>
      <c r="AK39" s="81"/>
      <c r="AL39" s="141"/>
      <c r="AQ39" s="139"/>
    </row>
    <row r="40" spans="1:75" s="68" customFormat="1" ht="15" customHeight="1" x14ac:dyDescent="0.2">
      <c r="A40" s="139"/>
      <c r="B40" s="60"/>
      <c r="C40" s="182"/>
      <c r="D40" s="183"/>
      <c r="E40" s="183"/>
      <c r="F40" s="183"/>
      <c r="G40" s="183"/>
      <c r="H40" s="183"/>
      <c r="I40" s="183"/>
      <c r="J40" s="184"/>
      <c r="K40" s="51"/>
      <c r="L40" s="182"/>
      <c r="M40" s="183"/>
      <c r="N40" s="183"/>
      <c r="O40" s="183"/>
      <c r="P40" s="183"/>
      <c r="Q40" s="183"/>
      <c r="R40" s="183"/>
      <c r="S40" s="184"/>
      <c r="T40" s="51"/>
      <c r="U40" s="81"/>
      <c r="V40" s="241"/>
      <c r="W40" s="241"/>
      <c r="X40" s="241"/>
      <c r="Y40" s="241"/>
      <c r="Z40" s="241"/>
      <c r="AA40" s="241"/>
      <c r="AB40" s="241"/>
      <c r="AC40" s="241"/>
      <c r="AD40" s="241"/>
      <c r="AE40" s="241"/>
      <c r="AF40" s="241"/>
      <c r="AG40" s="241"/>
      <c r="AH40" s="241"/>
      <c r="AI40" s="241"/>
      <c r="AJ40" s="241"/>
      <c r="AK40" s="81"/>
      <c r="AL40" s="141"/>
      <c r="AQ40" s="139"/>
    </row>
    <row r="41" spans="1:75" s="68" customFormat="1" ht="5.0999999999999996" customHeight="1" x14ac:dyDescent="0.2">
      <c r="A41" s="139"/>
      <c r="B41" s="60"/>
      <c r="C41" s="139"/>
      <c r="D41" s="139"/>
      <c r="E41" s="139"/>
      <c r="F41" s="139"/>
      <c r="G41" s="139"/>
      <c r="H41" s="139"/>
      <c r="I41" s="139"/>
      <c r="J41" s="139"/>
      <c r="K41" s="139"/>
      <c r="L41" s="139"/>
      <c r="M41" s="139"/>
      <c r="N41" s="139"/>
      <c r="O41" s="139"/>
      <c r="P41" s="139"/>
      <c r="Q41" s="139"/>
      <c r="R41" s="139"/>
      <c r="S41" s="139"/>
      <c r="T41" s="139"/>
      <c r="U41" s="81"/>
      <c r="V41" s="241"/>
      <c r="W41" s="241"/>
      <c r="X41" s="241"/>
      <c r="Y41" s="241"/>
      <c r="Z41" s="241"/>
      <c r="AA41" s="241"/>
      <c r="AB41" s="241"/>
      <c r="AC41" s="241"/>
      <c r="AD41" s="241"/>
      <c r="AE41" s="241"/>
      <c r="AF41" s="241"/>
      <c r="AG41" s="241"/>
      <c r="AH41" s="241"/>
      <c r="AI41" s="241"/>
      <c r="AJ41" s="241"/>
      <c r="AK41" s="81"/>
      <c r="AL41" s="141"/>
      <c r="AQ41" s="139"/>
    </row>
    <row r="42" spans="1:75" s="68" customFormat="1" ht="15" customHeight="1" x14ac:dyDescent="0.2">
      <c r="A42" s="139"/>
      <c r="B42" s="60"/>
      <c r="C42" s="182"/>
      <c r="D42" s="183"/>
      <c r="E42" s="183"/>
      <c r="F42" s="183"/>
      <c r="G42" s="183"/>
      <c r="H42" s="183"/>
      <c r="I42" s="183"/>
      <c r="J42" s="184"/>
      <c r="K42" s="51"/>
      <c r="L42" s="182"/>
      <c r="M42" s="183"/>
      <c r="N42" s="183"/>
      <c r="O42" s="183"/>
      <c r="P42" s="183"/>
      <c r="Q42" s="183"/>
      <c r="R42" s="183"/>
      <c r="S42" s="184"/>
      <c r="T42" s="51"/>
      <c r="U42" s="81"/>
      <c r="V42" s="241"/>
      <c r="W42" s="241"/>
      <c r="X42" s="241"/>
      <c r="Y42" s="241"/>
      <c r="Z42" s="241"/>
      <c r="AA42" s="241"/>
      <c r="AB42" s="241"/>
      <c r="AC42" s="241"/>
      <c r="AD42" s="241"/>
      <c r="AE42" s="241"/>
      <c r="AF42" s="241"/>
      <c r="AG42" s="241"/>
      <c r="AH42" s="241"/>
      <c r="AI42" s="241"/>
      <c r="AJ42" s="241"/>
      <c r="AK42" s="81"/>
      <c r="AL42" s="141"/>
      <c r="AQ42" s="139"/>
    </row>
    <row r="43" spans="1:75" ht="5.0999999999999996" customHeight="1" x14ac:dyDescent="0.2">
      <c r="B43" s="63"/>
      <c r="C43" s="239"/>
      <c r="D43" s="239"/>
      <c r="E43" s="239"/>
      <c r="F43" s="239"/>
      <c r="G43" s="239"/>
      <c r="H43" s="239"/>
      <c r="I43" s="64"/>
      <c r="J43" s="239"/>
      <c r="K43" s="239"/>
      <c r="L43" s="239"/>
      <c r="M43" s="239"/>
      <c r="N43" s="239"/>
      <c r="O43" s="239"/>
      <c r="P43" s="239"/>
      <c r="Q43" s="239"/>
      <c r="R43" s="64"/>
      <c r="S43" s="239"/>
      <c r="T43" s="239"/>
      <c r="U43" s="239"/>
      <c r="V43" s="239"/>
      <c r="W43" s="239"/>
      <c r="X43" s="239"/>
      <c r="Y43" s="64"/>
      <c r="Z43" s="239"/>
      <c r="AA43" s="239"/>
      <c r="AB43" s="239"/>
      <c r="AC43" s="239"/>
      <c r="AD43" s="239"/>
      <c r="AE43" s="239"/>
      <c r="AF43" s="64"/>
      <c r="AG43" s="64"/>
      <c r="AH43" s="64"/>
      <c r="AI43" s="64"/>
      <c r="AJ43" s="64"/>
      <c r="AK43" s="64"/>
      <c r="AL43" s="65"/>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row>
    <row r="44" spans="1:75" ht="5.0999999999999996" customHeight="1" x14ac:dyDescent="0.2">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row>
    <row r="45" spans="1:75" ht="5.0999999999999996" customHeight="1" x14ac:dyDescent="0.2">
      <c r="B45" s="54"/>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6"/>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row>
    <row r="46" spans="1:75" ht="15" customHeight="1" x14ac:dyDescent="0.2">
      <c r="B46" s="57"/>
      <c r="C46" s="67" t="s">
        <v>360</v>
      </c>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t="s">
        <v>1</v>
      </c>
      <c r="AE46" s="51"/>
      <c r="AF46" s="51"/>
      <c r="AG46" s="51"/>
      <c r="AH46" s="51"/>
      <c r="AI46" s="51"/>
      <c r="AJ46" s="51"/>
      <c r="AK46" s="51"/>
      <c r="AL46" s="58"/>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row>
    <row r="47" spans="1:75" ht="5.0999999999999996" customHeight="1" x14ac:dyDescent="0.2">
      <c r="B47" s="57"/>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8"/>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row>
    <row r="48" spans="1:75" ht="15" customHeight="1" x14ac:dyDescent="0.2">
      <c r="B48" s="60"/>
      <c r="C48" s="205" t="s">
        <v>12</v>
      </c>
      <c r="D48" s="205"/>
      <c r="E48" s="205"/>
      <c r="F48" s="205"/>
      <c r="G48" s="205"/>
      <c r="H48" s="205"/>
      <c r="I48" s="205"/>
      <c r="J48" s="205"/>
      <c r="K48" s="139"/>
      <c r="L48" s="205" t="s">
        <v>13</v>
      </c>
      <c r="M48" s="205"/>
      <c r="N48" s="205"/>
      <c r="O48" s="205"/>
      <c r="P48" s="205"/>
      <c r="Q48" s="205"/>
      <c r="R48" s="205"/>
      <c r="S48" s="205"/>
      <c r="T48" s="139"/>
      <c r="U48" s="205" t="s">
        <v>14</v>
      </c>
      <c r="V48" s="205"/>
      <c r="W48" s="205"/>
      <c r="X48" s="205"/>
      <c r="Y48" s="205"/>
      <c r="Z48" s="205"/>
      <c r="AA48" s="205"/>
      <c r="AB48" s="205"/>
      <c r="AC48" s="139"/>
      <c r="AD48" s="205" t="s">
        <v>359</v>
      </c>
      <c r="AE48" s="205"/>
      <c r="AF48" s="205"/>
      <c r="AG48" s="205"/>
      <c r="AH48" s="205"/>
      <c r="AI48" s="205"/>
      <c r="AJ48" s="205"/>
      <c r="AK48" s="205"/>
      <c r="AL48" s="58"/>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row>
    <row r="49" spans="2:75" ht="15" customHeight="1" x14ac:dyDescent="0.2">
      <c r="B49" s="57"/>
      <c r="C49" s="229" t="s">
        <v>25</v>
      </c>
      <c r="D49" s="230"/>
      <c r="E49" s="230"/>
      <c r="F49" s="230"/>
      <c r="G49" s="230"/>
      <c r="H49" s="230"/>
      <c r="I49" s="230"/>
      <c r="J49" s="231"/>
      <c r="K49" s="51"/>
      <c r="L49" s="182"/>
      <c r="M49" s="183"/>
      <c r="N49" s="183"/>
      <c r="O49" s="183"/>
      <c r="P49" s="183"/>
      <c r="Q49" s="183"/>
      <c r="R49" s="183"/>
      <c r="S49" s="184"/>
      <c r="T49" s="51"/>
      <c r="U49" s="182"/>
      <c r="V49" s="183"/>
      <c r="W49" s="183"/>
      <c r="X49" s="183"/>
      <c r="Y49" s="183"/>
      <c r="Z49" s="183"/>
      <c r="AA49" s="183"/>
      <c r="AB49" s="184"/>
      <c r="AC49" s="51"/>
      <c r="AD49" s="182"/>
      <c r="AE49" s="183"/>
      <c r="AF49" s="183"/>
      <c r="AG49" s="183"/>
      <c r="AH49" s="183"/>
      <c r="AI49" s="183"/>
      <c r="AJ49" s="183"/>
      <c r="AK49" s="184"/>
      <c r="AL49" s="58"/>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1"/>
      <c r="BR49" s="51"/>
      <c r="BS49" s="51"/>
      <c r="BT49" s="51"/>
      <c r="BU49" s="51"/>
      <c r="BV49" s="51"/>
      <c r="BW49" s="51"/>
    </row>
    <row r="50" spans="2:75" ht="5.0999999999999996" customHeight="1" x14ac:dyDescent="0.2">
      <c r="B50" s="57"/>
      <c r="C50" s="69"/>
      <c r="D50" s="69"/>
      <c r="E50" s="69"/>
      <c r="F50" s="69"/>
      <c r="G50" s="69"/>
      <c r="H50" s="69"/>
      <c r="I50" s="69"/>
      <c r="J50" s="69"/>
      <c r="K50" s="51"/>
      <c r="L50" s="69"/>
      <c r="M50" s="69"/>
      <c r="N50" s="69"/>
      <c r="O50" s="69"/>
      <c r="P50" s="69"/>
      <c r="Q50" s="69"/>
      <c r="R50" s="69"/>
      <c r="S50" s="69"/>
      <c r="T50" s="51"/>
      <c r="U50" s="69"/>
      <c r="V50" s="69"/>
      <c r="W50" s="69"/>
      <c r="X50" s="69"/>
      <c r="Y50" s="69"/>
      <c r="Z50" s="69"/>
      <c r="AA50" s="69"/>
      <c r="AB50" s="69"/>
      <c r="AC50" s="51"/>
      <c r="AD50" s="69"/>
      <c r="AE50" s="69"/>
      <c r="AF50" s="69"/>
      <c r="AG50" s="69"/>
      <c r="AH50" s="69"/>
      <c r="AI50" s="69"/>
      <c r="AJ50" s="69"/>
      <c r="AK50" s="69"/>
      <c r="AL50" s="58"/>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row>
    <row r="51" spans="2:75" ht="15" customHeight="1" x14ac:dyDescent="0.2">
      <c r="B51" s="57"/>
      <c r="C51" s="229" t="s">
        <v>15</v>
      </c>
      <c r="D51" s="230"/>
      <c r="E51" s="230"/>
      <c r="F51" s="230"/>
      <c r="G51" s="230"/>
      <c r="H51" s="230"/>
      <c r="I51" s="230"/>
      <c r="J51" s="231"/>
      <c r="K51" s="51"/>
      <c r="L51" s="182"/>
      <c r="M51" s="183"/>
      <c r="N51" s="183"/>
      <c r="O51" s="183"/>
      <c r="P51" s="183"/>
      <c r="Q51" s="183"/>
      <c r="R51" s="183"/>
      <c r="S51" s="184"/>
      <c r="T51" s="51"/>
      <c r="U51" s="182"/>
      <c r="V51" s="183"/>
      <c r="W51" s="183"/>
      <c r="X51" s="183"/>
      <c r="Y51" s="183"/>
      <c r="Z51" s="183"/>
      <c r="AA51" s="183"/>
      <c r="AB51" s="184"/>
      <c r="AC51" s="51"/>
      <c r="AD51" s="182"/>
      <c r="AE51" s="183"/>
      <c r="AF51" s="183"/>
      <c r="AG51" s="183"/>
      <c r="AH51" s="183"/>
      <c r="AI51" s="183"/>
      <c r="AJ51" s="183"/>
      <c r="AK51" s="184"/>
      <c r="AL51" s="58"/>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c r="BT51" s="51"/>
      <c r="BU51" s="51"/>
      <c r="BV51" s="51"/>
      <c r="BW51" s="51"/>
    </row>
    <row r="52" spans="2:75" ht="5.0999999999999996" customHeight="1" x14ac:dyDescent="0.2">
      <c r="B52" s="57"/>
      <c r="C52" s="69"/>
      <c r="D52" s="69"/>
      <c r="E52" s="69"/>
      <c r="F52" s="69"/>
      <c r="G52" s="69"/>
      <c r="H52" s="69"/>
      <c r="I52" s="69"/>
      <c r="J52" s="69"/>
      <c r="K52" s="51"/>
      <c r="L52" s="69"/>
      <c r="M52" s="69"/>
      <c r="N52" s="69"/>
      <c r="O52" s="69"/>
      <c r="P52" s="69"/>
      <c r="Q52" s="69"/>
      <c r="R52" s="69"/>
      <c r="S52" s="69"/>
      <c r="T52" s="51"/>
      <c r="U52" s="69"/>
      <c r="V52" s="69"/>
      <c r="W52" s="69"/>
      <c r="X52" s="69"/>
      <c r="Y52" s="69"/>
      <c r="Z52" s="69"/>
      <c r="AA52" s="69"/>
      <c r="AB52" s="69"/>
      <c r="AC52" s="51"/>
      <c r="AD52" s="69"/>
      <c r="AE52" s="69"/>
      <c r="AF52" s="69"/>
      <c r="AG52" s="69"/>
      <c r="AH52" s="69"/>
      <c r="AI52" s="69"/>
      <c r="AJ52" s="69"/>
      <c r="AK52" s="69"/>
      <c r="AL52" s="58"/>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1"/>
      <c r="BQ52" s="51"/>
      <c r="BR52" s="51"/>
      <c r="BS52" s="51"/>
      <c r="BT52" s="51"/>
      <c r="BU52" s="51"/>
      <c r="BV52" s="51"/>
      <c r="BW52" s="51"/>
    </row>
    <row r="53" spans="2:75" ht="15" customHeight="1" x14ac:dyDescent="0.2">
      <c r="B53" s="57"/>
      <c r="C53" s="182" t="s">
        <v>1</v>
      </c>
      <c r="D53" s="183"/>
      <c r="E53" s="183"/>
      <c r="F53" s="183"/>
      <c r="G53" s="183"/>
      <c r="H53" s="183"/>
      <c r="I53" s="183"/>
      <c r="J53" s="184"/>
      <c r="K53" s="51"/>
      <c r="L53" s="182"/>
      <c r="M53" s="183"/>
      <c r="N53" s="183"/>
      <c r="O53" s="183"/>
      <c r="P53" s="183"/>
      <c r="Q53" s="183"/>
      <c r="R53" s="183"/>
      <c r="S53" s="184"/>
      <c r="T53" s="51"/>
      <c r="U53" s="182"/>
      <c r="V53" s="183"/>
      <c r="W53" s="183"/>
      <c r="X53" s="183"/>
      <c r="Y53" s="183"/>
      <c r="Z53" s="183"/>
      <c r="AA53" s="183"/>
      <c r="AB53" s="184"/>
      <c r="AC53" s="51"/>
      <c r="AD53" s="182"/>
      <c r="AE53" s="183"/>
      <c r="AF53" s="183"/>
      <c r="AG53" s="183"/>
      <c r="AH53" s="183"/>
      <c r="AI53" s="183"/>
      <c r="AJ53" s="183"/>
      <c r="AK53" s="184"/>
      <c r="AL53" s="58"/>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row>
    <row r="54" spans="2:75" ht="5.0999999999999996" customHeight="1" x14ac:dyDescent="0.2">
      <c r="B54" s="57"/>
      <c r="C54" s="69"/>
      <c r="D54" s="69"/>
      <c r="E54" s="69"/>
      <c r="F54" s="69"/>
      <c r="G54" s="69"/>
      <c r="H54" s="69"/>
      <c r="I54" s="69"/>
      <c r="J54" s="69"/>
      <c r="K54" s="51"/>
      <c r="L54" s="69"/>
      <c r="M54" s="69"/>
      <c r="N54" s="69"/>
      <c r="O54" s="69"/>
      <c r="P54" s="69"/>
      <c r="Q54" s="69"/>
      <c r="R54" s="69"/>
      <c r="S54" s="69"/>
      <c r="T54" s="51"/>
      <c r="U54" s="69"/>
      <c r="V54" s="69"/>
      <c r="W54" s="69"/>
      <c r="X54" s="69"/>
      <c r="Y54" s="69"/>
      <c r="Z54" s="69"/>
      <c r="AA54" s="69"/>
      <c r="AB54" s="69"/>
      <c r="AC54" s="51"/>
      <c r="AD54" s="69"/>
      <c r="AE54" s="69"/>
      <c r="AF54" s="69"/>
      <c r="AG54" s="69"/>
      <c r="AH54" s="69"/>
      <c r="AI54" s="69"/>
      <c r="AJ54" s="69"/>
      <c r="AK54" s="69"/>
      <c r="AL54" s="58"/>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1"/>
      <c r="BS54" s="51"/>
      <c r="BT54" s="51"/>
      <c r="BU54" s="51"/>
      <c r="BV54" s="51"/>
      <c r="BW54" s="51"/>
    </row>
    <row r="55" spans="2:75" ht="15" customHeight="1" x14ac:dyDescent="0.2">
      <c r="B55" s="57"/>
      <c r="C55" s="182" t="s">
        <v>1</v>
      </c>
      <c r="D55" s="183"/>
      <c r="E55" s="183"/>
      <c r="F55" s="183"/>
      <c r="G55" s="183"/>
      <c r="H55" s="183"/>
      <c r="I55" s="183"/>
      <c r="J55" s="184"/>
      <c r="K55" s="51"/>
      <c r="L55" s="182"/>
      <c r="M55" s="183"/>
      <c r="N55" s="183"/>
      <c r="O55" s="183"/>
      <c r="P55" s="183"/>
      <c r="Q55" s="183"/>
      <c r="R55" s="183"/>
      <c r="S55" s="184"/>
      <c r="T55" s="51"/>
      <c r="U55" s="182"/>
      <c r="V55" s="183"/>
      <c r="W55" s="183"/>
      <c r="X55" s="183"/>
      <c r="Y55" s="183"/>
      <c r="Z55" s="183"/>
      <c r="AA55" s="183"/>
      <c r="AB55" s="184"/>
      <c r="AC55" s="51"/>
      <c r="AD55" s="182"/>
      <c r="AE55" s="183"/>
      <c r="AF55" s="183"/>
      <c r="AG55" s="183"/>
      <c r="AH55" s="183"/>
      <c r="AI55" s="183"/>
      <c r="AJ55" s="183"/>
      <c r="AK55" s="184"/>
      <c r="AL55" s="58"/>
      <c r="AR55" s="51"/>
      <c r="AS55" s="51"/>
      <c r="AT55" s="51"/>
      <c r="AU55" s="51"/>
      <c r="AV55" s="51"/>
      <c r="AW55" s="51"/>
      <c r="AX55" s="51"/>
      <c r="AY55" s="51"/>
      <c r="AZ55" s="51"/>
      <c r="BA55" s="51"/>
      <c r="BB55" s="51"/>
      <c r="BC55" s="51"/>
      <c r="BD55" s="51"/>
      <c r="BE55" s="51"/>
      <c r="BF55" s="51"/>
      <c r="BG55" s="51"/>
      <c r="BH55" s="51"/>
      <c r="BI55" s="51"/>
      <c r="BJ55" s="51"/>
      <c r="BK55" s="51"/>
      <c r="BL55" s="51"/>
      <c r="BM55" s="51"/>
      <c r="BN55" s="51"/>
      <c r="BO55" s="51"/>
      <c r="BP55" s="51"/>
      <c r="BQ55" s="51"/>
      <c r="BR55" s="51"/>
      <c r="BS55" s="51"/>
      <c r="BT55" s="51"/>
      <c r="BU55" s="51"/>
      <c r="BV55" s="51"/>
      <c r="BW55" s="51"/>
    </row>
    <row r="56" spans="2:75" ht="5.0999999999999996" customHeight="1" x14ac:dyDescent="0.2">
      <c r="B56" s="57"/>
      <c r="C56" s="69"/>
      <c r="D56" s="69"/>
      <c r="E56" s="69"/>
      <c r="F56" s="69"/>
      <c r="G56" s="69"/>
      <c r="H56" s="69"/>
      <c r="I56" s="69"/>
      <c r="J56" s="69"/>
      <c r="K56" s="51"/>
      <c r="L56" s="69"/>
      <c r="M56" s="69"/>
      <c r="N56" s="69"/>
      <c r="O56" s="69"/>
      <c r="P56" s="69"/>
      <c r="Q56" s="69"/>
      <c r="R56" s="69"/>
      <c r="S56" s="69"/>
      <c r="T56" s="51"/>
      <c r="U56" s="69"/>
      <c r="V56" s="69"/>
      <c r="W56" s="69"/>
      <c r="X56" s="69"/>
      <c r="Y56" s="69"/>
      <c r="Z56" s="69"/>
      <c r="AA56" s="69"/>
      <c r="AB56" s="69"/>
      <c r="AC56" s="51"/>
      <c r="AD56" s="69"/>
      <c r="AE56" s="69"/>
      <c r="AF56" s="69"/>
      <c r="AG56" s="69"/>
      <c r="AH56" s="69"/>
      <c r="AI56" s="69"/>
      <c r="AJ56" s="69"/>
      <c r="AK56" s="69"/>
      <c r="AL56" s="58"/>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1"/>
      <c r="BR56" s="51"/>
      <c r="BS56" s="51"/>
      <c r="BT56" s="51"/>
      <c r="BU56" s="51"/>
      <c r="BV56" s="51"/>
      <c r="BW56" s="51"/>
    </row>
    <row r="57" spans="2:75" ht="15" customHeight="1" x14ac:dyDescent="0.2">
      <c r="B57" s="57"/>
      <c r="C57" s="182" t="s">
        <v>1</v>
      </c>
      <c r="D57" s="183"/>
      <c r="E57" s="183"/>
      <c r="F57" s="183"/>
      <c r="G57" s="183"/>
      <c r="H57" s="183"/>
      <c r="I57" s="183"/>
      <c r="J57" s="184"/>
      <c r="K57" s="51"/>
      <c r="L57" s="182"/>
      <c r="M57" s="183"/>
      <c r="N57" s="183"/>
      <c r="O57" s="183"/>
      <c r="P57" s="183"/>
      <c r="Q57" s="183"/>
      <c r="R57" s="183"/>
      <c r="S57" s="184"/>
      <c r="T57" s="51"/>
      <c r="U57" s="182"/>
      <c r="V57" s="183"/>
      <c r="W57" s="183"/>
      <c r="X57" s="183"/>
      <c r="Y57" s="183"/>
      <c r="Z57" s="183"/>
      <c r="AA57" s="183"/>
      <c r="AB57" s="184"/>
      <c r="AC57" s="51"/>
      <c r="AD57" s="182"/>
      <c r="AE57" s="183"/>
      <c r="AF57" s="183"/>
      <c r="AG57" s="183"/>
      <c r="AH57" s="183"/>
      <c r="AI57" s="183"/>
      <c r="AJ57" s="183"/>
      <c r="AK57" s="184"/>
      <c r="AL57" s="58"/>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1"/>
      <c r="BR57" s="51"/>
      <c r="BS57" s="51"/>
      <c r="BT57" s="51"/>
      <c r="BU57" s="51"/>
      <c r="BV57" s="51"/>
      <c r="BW57" s="51"/>
    </row>
    <row r="58" spans="2:75" ht="5.0999999999999996" customHeight="1" x14ac:dyDescent="0.2">
      <c r="B58" s="63"/>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65"/>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c r="BP58" s="51"/>
      <c r="BQ58" s="51"/>
      <c r="BR58" s="51"/>
      <c r="BS58" s="51"/>
      <c r="BT58" s="51"/>
      <c r="BU58" s="51"/>
      <c r="BV58" s="51"/>
      <c r="BW58" s="51"/>
    </row>
    <row r="59" spans="2:75" ht="5.0999999999999996" customHeight="1" x14ac:dyDescent="0.2">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1"/>
      <c r="BS59" s="51"/>
      <c r="BT59" s="51"/>
      <c r="BU59" s="51"/>
      <c r="BV59" s="51"/>
      <c r="BW59" s="51"/>
    </row>
    <row r="60" spans="2:75" ht="5.0999999999999996" customHeight="1" x14ac:dyDescent="0.2">
      <c r="B60" s="54"/>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6"/>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1"/>
      <c r="BS60" s="51"/>
      <c r="BT60" s="51"/>
      <c r="BU60" s="51"/>
      <c r="BV60" s="51"/>
      <c r="BW60" s="51"/>
    </row>
    <row r="61" spans="2:75" ht="15" customHeight="1" x14ac:dyDescent="0.2">
      <c r="B61" s="57"/>
      <c r="C61" s="51" t="s">
        <v>413</v>
      </c>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70">
        <v>2</v>
      </c>
      <c r="AG61" s="182"/>
      <c r="AH61" s="183"/>
      <c r="AI61" s="183"/>
      <c r="AJ61" s="183"/>
      <c r="AK61" s="184"/>
      <c r="AL61" s="58"/>
      <c r="AM61" s="51"/>
      <c r="AN61" s="51"/>
      <c r="AO61" s="51"/>
      <c r="AP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row>
    <row r="62" spans="2:75" ht="5.0999999999999996" customHeight="1" x14ac:dyDescent="0.2">
      <c r="B62" s="57"/>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8"/>
      <c r="AM62" s="51"/>
      <c r="AN62" s="51"/>
      <c r="AO62" s="51"/>
      <c r="AP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1"/>
      <c r="BS62" s="51"/>
      <c r="BT62" s="51"/>
      <c r="BU62" s="51"/>
      <c r="BV62" s="51"/>
      <c r="BW62" s="51"/>
    </row>
    <row r="63" spans="2:75" s="68" customFormat="1" ht="15" customHeight="1" x14ac:dyDescent="0.2">
      <c r="B63" s="60"/>
      <c r="C63" s="242" t="s">
        <v>9</v>
      </c>
      <c r="D63" s="242"/>
      <c r="E63" s="242"/>
      <c r="F63" s="242"/>
      <c r="G63" s="242"/>
      <c r="H63" s="242"/>
      <c r="I63" s="242"/>
      <c r="J63" s="242"/>
      <c r="K63" s="139"/>
      <c r="L63" s="242" t="s">
        <v>10</v>
      </c>
      <c r="M63" s="242"/>
      <c r="N63" s="242"/>
      <c r="O63" s="242"/>
      <c r="P63" s="242"/>
      <c r="Q63" s="242"/>
      <c r="R63" s="242"/>
      <c r="S63" s="242"/>
      <c r="T63" s="139"/>
      <c r="U63" s="242" t="s">
        <v>27</v>
      </c>
      <c r="V63" s="242"/>
      <c r="W63" s="242"/>
      <c r="X63" s="242"/>
      <c r="Y63" s="242"/>
      <c r="Z63" s="242"/>
      <c r="AA63" s="242"/>
      <c r="AB63" s="242"/>
      <c r="AC63" s="139"/>
      <c r="AD63" s="242" t="s">
        <v>26</v>
      </c>
      <c r="AE63" s="242"/>
      <c r="AF63" s="242"/>
      <c r="AG63" s="242"/>
      <c r="AH63" s="242"/>
      <c r="AI63" s="242"/>
      <c r="AJ63" s="242"/>
      <c r="AK63" s="242"/>
      <c r="AL63" s="141"/>
      <c r="AM63" s="59"/>
      <c r="AN63" s="59"/>
      <c r="AO63" s="59"/>
      <c r="AP63" s="59"/>
      <c r="AR63" s="51"/>
      <c r="AS63" s="51"/>
      <c r="AT63" s="51"/>
      <c r="AU63" s="51"/>
      <c r="AV63" s="51"/>
      <c r="AW63" s="51"/>
      <c r="AX63" s="51"/>
      <c r="AY63" s="51"/>
      <c r="AZ63" s="51"/>
      <c r="BA63" s="51"/>
      <c r="BB63" s="51"/>
      <c r="BC63" s="51"/>
      <c r="BD63" s="51"/>
      <c r="BE63" s="51"/>
      <c r="BF63" s="51"/>
      <c r="BG63" s="51"/>
      <c r="BH63" s="51"/>
      <c r="BI63" s="51"/>
      <c r="BJ63" s="59"/>
      <c r="BK63" s="59"/>
      <c r="BL63" s="59"/>
      <c r="BM63" s="59"/>
      <c r="BN63" s="59"/>
      <c r="BO63" s="59"/>
      <c r="BP63" s="59"/>
      <c r="BQ63" s="59"/>
      <c r="BR63" s="59"/>
      <c r="BS63" s="59"/>
      <c r="BT63" s="59"/>
      <c r="BU63" s="59"/>
      <c r="BV63" s="59"/>
      <c r="BW63" s="59"/>
    </row>
    <row r="64" spans="2:75" ht="15" customHeight="1" x14ac:dyDescent="0.2">
      <c r="B64" s="57"/>
      <c r="C64" s="182"/>
      <c r="D64" s="183"/>
      <c r="E64" s="183"/>
      <c r="F64" s="183"/>
      <c r="G64" s="183"/>
      <c r="H64" s="183"/>
      <c r="I64" s="183"/>
      <c r="J64" s="184"/>
      <c r="K64" s="51"/>
      <c r="L64" s="182"/>
      <c r="M64" s="183"/>
      <c r="N64" s="183"/>
      <c r="O64" s="183"/>
      <c r="P64" s="183"/>
      <c r="Q64" s="183"/>
      <c r="R64" s="183"/>
      <c r="S64" s="184"/>
      <c r="T64" s="51"/>
      <c r="U64" s="182"/>
      <c r="V64" s="183"/>
      <c r="W64" s="183"/>
      <c r="X64" s="183"/>
      <c r="Y64" s="183"/>
      <c r="Z64" s="183"/>
      <c r="AA64" s="183"/>
      <c r="AB64" s="184"/>
      <c r="AC64" s="51"/>
      <c r="AD64" s="182"/>
      <c r="AE64" s="183"/>
      <c r="AF64" s="183"/>
      <c r="AG64" s="183"/>
      <c r="AH64" s="183"/>
      <c r="AI64" s="183"/>
      <c r="AJ64" s="183"/>
      <c r="AK64" s="184"/>
      <c r="AL64" s="58"/>
      <c r="AM64" s="51"/>
      <c r="AN64" s="51"/>
      <c r="AO64" s="51"/>
      <c r="AP64" s="51"/>
      <c r="AR64" s="51"/>
      <c r="AS64" s="51"/>
      <c r="AT64" s="51"/>
      <c r="AU64" s="51"/>
      <c r="AV64" s="51"/>
      <c r="AW64" s="51"/>
      <c r="AX64" s="51"/>
      <c r="AY64" s="51"/>
      <c r="AZ64" s="51"/>
      <c r="BA64" s="51"/>
      <c r="BB64" s="51"/>
      <c r="BC64" s="51"/>
      <c r="BD64" s="51"/>
      <c r="BE64" s="51"/>
      <c r="BF64" s="51"/>
      <c r="BG64" s="51"/>
      <c r="BH64" s="51"/>
      <c r="BI64" s="51"/>
      <c r="BJ64" s="228"/>
      <c r="BK64" s="228"/>
      <c r="BL64" s="228"/>
      <c r="BM64" s="228"/>
      <c r="BN64" s="228"/>
      <c r="BO64" s="228"/>
      <c r="BP64" s="228"/>
      <c r="BQ64" s="228"/>
      <c r="BR64" s="51"/>
      <c r="BS64" s="51"/>
      <c r="BT64" s="51"/>
      <c r="BU64" s="51"/>
      <c r="BV64" s="51"/>
      <c r="BW64" s="51"/>
    </row>
    <row r="65" spans="2:75" ht="5.0999999999999996" customHeight="1" x14ac:dyDescent="0.2">
      <c r="B65" s="63"/>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5"/>
      <c r="AM65" s="51"/>
      <c r="AN65" s="51"/>
      <c r="AO65" s="51"/>
      <c r="AP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c r="BR65" s="51"/>
      <c r="BS65" s="51"/>
      <c r="BT65" s="51"/>
      <c r="BU65" s="51"/>
      <c r="BV65" s="51"/>
      <c r="BW65" s="51"/>
    </row>
    <row r="66" spans="2:75" ht="5.0999999999999996" customHeight="1" x14ac:dyDescent="0.2">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row>
    <row r="67" spans="2:75" ht="5.0999999999999996" customHeight="1" x14ac:dyDescent="0.2">
      <c r="B67" s="54"/>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6"/>
      <c r="AM67" s="51"/>
      <c r="AN67" s="51"/>
      <c r="AO67" s="51"/>
      <c r="AP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row>
    <row r="68" spans="2:75" ht="15" customHeight="1" x14ac:dyDescent="0.2">
      <c r="B68" s="57"/>
      <c r="C68" s="51" t="s">
        <v>414</v>
      </c>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70">
        <v>2</v>
      </c>
      <c r="AG68" s="182"/>
      <c r="AH68" s="183"/>
      <c r="AI68" s="183"/>
      <c r="AJ68" s="183"/>
      <c r="AK68" s="184"/>
      <c r="AL68" s="58"/>
      <c r="AM68" s="51"/>
      <c r="AN68" s="51"/>
      <c r="AO68" s="51"/>
      <c r="AP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row>
    <row r="69" spans="2:75" ht="5.0999999999999996" customHeight="1" x14ac:dyDescent="0.2">
      <c r="B69" s="57"/>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8"/>
      <c r="AM69" s="51"/>
      <c r="AN69" s="51"/>
      <c r="AO69" s="51"/>
      <c r="AP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1"/>
      <c r="BR69" s="51"/>
      <c r="BS69" s="51"/>
      <c r="BT69" s="51"/>
      <c r="BU69" s="51"/>
      <c r="BV69" s="51"/>
      <c r="BW69" s="51"/>
    </row>
    <row r="70" spans="2:75" s="68" customFormat="1" ht="15" customHeight="1" x14ac:dyDescent="0.2">
      <c r="B70" s="60"/>
      <c r="C70" s="205" t="s">
        <v>16</v>
      </c>
      <c r="D70" s="205"/>
      <c r="E70" s="205"/>
      <c r="F70" s="205"/>
      <c r="G70" s="205"/>
      <c r="H70" s="205"/>
      <c r="I70" s="205"/>
      <c r="J70" s="205"/>
      <c r="K70" s="59"/>
      <c r="L70" s="205" t="s">
        <v>17</v>
      </c>
      <c r="M70" s="205"/>
      <c r="N70" s="205"/>
      <c r="O70" s="205"/>
      <c r="P70" s="205"/>
      <c r="Q70" s="205"/>
      <c r="R70" s="205"/>
      <c r="S70" s="205"/>
      <c r="T70" s="59"/>
      <c r="U70" s="205" t="s">
        <v>27</v>
      </c>
      <c r="V70" s="205"/>
      <c r="W70" s="205"/>
      <c r="X70" s="205"/>
      <c r="Y70" s="205"/>
      <c r="Z70" s="205"/>
      <c r="AA70" s="205"/>
      <c r="AB70" s="205"/>
      <c r="AC70" s="59"/>
      <c r="AD70" s="205" t="s">
        <v>10</v>
      </c>
      <c r="AE70" s="205"/>
      <c r="AF70" s="205"/>
      <c r="AG70" s="205"/>
      <c r="AH70" s="205"/>
      <c r="AI70" s="205"/>
      <c r="AJ70" s="205"/>
      <c r="AK70" s="205"/>
      <c r="AL70" s="61"/>
      <c r="AM70" s="59"/>
      <c r="AN70" s="59"/>
      <c r="AO70" s="59"/>
      <c r="AP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c r="BU70" s="59"/>
      <c r="BV70" s="59"/>
      <c r="BW70" s="59"/>
    </row>
    <row r="71" spans="2:75" ht="15" customHeight="1" x14ac:dyDescent="0.2">
      <c r="B71" s="57"/>
      <c r="C71" s="182"/>
      <c r="D71" s="183"/>
      <c r="E71" s="183"/>
      <c r="F71" s="183"/>
      <c r="G71" s="183"/>
      <c r="H71" s="183"/>
      <c r="I71" s="183"/>
      <c r="J71" s="184"/>
      <c r="K71" s="51"/>
      <c r="L71" s="232"/>
      <c r="M71" s="233"/>
      <c r="N71" s="233"/>
      <c r="O71" s="233"/>
      <c r="P71" s="233"/>
      <c r="Q71" s="233"/>
      <c r="R71" s="233"/>
      <c r="S71" s="234"/>
      <c r="T71" s="51"/>
      <c r="U71" s="182"/>
      <c r="V71" s="183"/>
      <c r="W71" s="183"/>
      <c r="X71" s="183"/>
      <c r="Y71" s="183"/>
      <c r="Z71" s="183"/>
      <c r="AA71" s="183"/>
      <c r="AB71" s="184"/>
      <c r="AC71" s="51"/>
      <c r="AD71" s="182"/>
      <c r="AE71" s="183"/>
      <c r="AF71" s="183"/>
      <c r="AG71" s="183"/>
      <c r="AH71" s="183"/>
      <c r="AI71" s="183"/>
      <c r="AJ71" s="183"/>
      <c r="AK71" s="184"/>
      <c r="AL71" s="58"/>
      <c r="AM71" s="51"/>
      <c r="AN71" s="51"/>
      <c r="AO71" s="51"/>
      <c r="AP71" s="51"/>
      <c r="AS71" s="51"/>
      <c r="AT71" s="51"/>
      <c r="AU71" s="51"/>
      <c r="AV71" s="51"/>
      <c r="AW71" s="51"/>
      <c r="AX71" s="51"/>
      <c r="AY71" s="51"/>
      <c r="AZ71" s="51"/>
      <c r="BA71" s="51"/>
      <c r="BB71" s="51"/>
      <c r="BC71" s="51"/>
      <c r="BD71" s="51"/>
      <c r="BE71" s="51"/>
      <c r="BF71" s="51"/>
      <c r="BG71" s="51"/>
      <c r="BH71" s="51"/>
      <c r="BI71" s="51"/>
      <c r="BJ71" s="51"/>
      <c r="BK71" s="51"/>
      <c r="BL71" s="51"/>
      <c r="BM71" s="51"/>
      <c r="BN71" s="51"/>
      <c r="BO71" s="51"/>
      <c r="BP71" s="51"/>
      <c r="BQ71" s="51"/>
      <c r="BR71" s="51"/>
      <c r="BS71" s="51"/>
      <c r="BT71" s="51"/>
      <c r="BU71" s="51"/>
      <c r="BV71" s="51"/>
      <c r="BW71" s="51"/>
    </row>
    <row r="72" spans="2:75" ht="5.0999999999999996" customHeight="1" x14ac:dyDescent="0.2">
      <c r="B72" s="63"/>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5"/>
      <c r="AM72" s="51"/>
      <c r="AN72" s="51"/>
      <c r="AO72" s="51"/>
      <c r="AP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1"/>
      <c r="BP72" s="51"/>
      <c r="BQ72" s="51"/>
      <c r="BR72" s="51"/>
      <c r="BS72" s="51"/>
      <c r="BT72" s="51"/>
      <c r="BU72" s="51"/>
      <c r="BV72" s="51"/>
      <c r="BW72" s="51"/>
    </row>
    <row r="73" spans="2:75" ht="5.0999999999999996" customHeight="1" x14ac:dyDescent="0.2">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1"/>
      <c r="BS73" s="51"/>
      <c r="BT73" s="51"/>
      <c r="BU73" s="51"/>
      <c r="BV73" s="51"/>
      <c r="BW73" s="51"/>
    </row>
    <row r="74" spans="2:75" ht="5.0999999999999996" customHeight="1" x14ac:dyDescent="0.2">
      <c r="B74" s="54"/>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6"/>
      <c r="AM74" s="51"/>
      <c r="AN74" s="51"/>
      <c r="AO74" s="51"/>
      <c r="AP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1"/>
      <c r="BS74" s="51"/>
      <c r="BT74" s="51"/>
      <c r="BU74" s="51"/>
      <c r="BV74" s="51"/>
      <c r="BW74" s="51"/>
    </row>
    <row r="75" spans="2:75" ht="15" customHeight="1" x14ac:dyDescent="0.2">
      <c r="B75" s="57"/>
      <c r="C75" s="51" t="s">
        <v>415</v>
      </c>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8"/>
      <c r="AM75" s="51"/>
      <c r="AN75" s="51"/>
      <c r="AO75" s="51"/>
      <c r="AP75" s="51"/>
      <c r="AS75" s="51"/>
      <c r="AT75" s="51"/>
      <c r="AU75" s="51"/>
      <c r="AV75" s="51"/>
      <c r="AW75" s="51"/>
      <c r="AX75" s="51"/>
      <c r="AY75" s="51"/>
      <c r="AZ75" s="51"/>
      <c r="BA75" s="51"/>
      <c r="BB75" s="51"/>
      <c r="BC75" s="51"/>
      <c r="BD75" s="51"/>
      <c r="BE75" s="51"/>
      <c r="BF75" s="51"/>
      <c r="BG75" s="51"/>
      <c r="BH75" s="51"/>
      <c r="BI75" s="51"/>
      <c r="BJ75" s="51"/>
      <c r="BK75" s="51"/>
      <c r="BL75" s="51"/>
      <c r="BM75" s="51"/>
      <c r="BN75" s="51"/>
      <c r="BO75" s="51"/>
      <c r="BP75" s="51"/>
      <c r="BQ75" s="51"/>
      <c r="BR75" s="51"/>
      <c r="BS75" s="51"/>
      <c r="BT75" s="51"/>
      <c r="BU75" s="51"/>
      <c r="BV75" s="51"/>
      <c r="BW75" s="51"/>
    </row>
    <row r="76" spans="2:75" ht="5.0999999999999996" customHeight="1" x14ac:dyDescent="0.2">
      <c r="B76" s="57"/>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8"/>
      <c r="AM76" s="51"/>
      <c r="AN76" s="51"/>
      <c r="AO76" s="51"/>
      <c r="AP76" s="51"/>
      <c r="AS76" s="51"/>
      <c r="AT76" s="51"/>
      <c r="AU76" s="51"/>
      <c r="AV76" s="51"/>
      <c r="AW76" s="51"/>
      <c r="AX76" s="51"/>
      <c r="AY76" s="51"/>
      <c r="AZ76" s="51"/>
      <c r="BA76" s="51"/>
      <c r="BB76" s="51"/>
      <c r="BC76" s="51"/>
      <c r="BD76" s="51"/>
      <c r="BE76" s="51"/>
      <c r="BF76" s="51"/>
      <c r="BG76" s="51"/>
      <c r="BH76" s="51"/>
      <c r="BI76" s="51"/>
      <c r="BJ76" s="51"/>
      <c r="BK76" s="51"/>
      <c r="BL76" s="51"/>
      <c r="BM76" s="51"/>
      <c r="BN76" s="51"/>
      <c r="BO76" s="51"/>
      <c r="BP76" s="51"/>
      <c r="BQ76" s="51"/>
      <c r="BR76" s="51"/>
      <c r="BS76" s="51"/>
      <c r="BT76" s="51"/>
      <c r="BU76" s="51"/>
      <c r="BV76" s="51"/>
      <c r="BW76" s="51"/>
    </row>
    <row r="77" spans="2:75" s="68" customFormat="1" ht="15" customHeight="1" x14ac:dyDescent="0.2">
      <c r="B77" s="60"/>
      <c r="C77" s="205" t="s">
        <v>18</v>
      </c>
      <c r="D77" s="205"/>
      <c r="E77" s="205"/>
      <c r="F77" s="205"/>
      <c r="G77" s="205"/>
      <c r="H77" s="205"/>
      <c r="I77" s="205"/>
      <c r="J77" s="205"/>
      <c r="K77" s="59"/>
      <c r="L77" s="235" t="s">
        <v>28</v>
      </c>
      <c r="M77" s="235"/>
      <c r="N77" s="235"/>
      <c r="O77" s="235"/>
      <c r="P77" s="235"/>
      <c r="Q77" s="71"/>
      <c r="R77" s="205" t="s">
        <v>19</v>
      </c>
      <c r="S77" s="205"/>
      <c r="T77" s="205"/>
      <c r="U77" s="205"/>
      <c r="V77" s="205"/>
      <c r="W77" s="205"/>
      <c r="X77" s="205"/>
      <c r="Y77" s="205"/>
      <c r="Z77" s="205"/>
      <c r="AA77" s="205"/>
      <c r="AB77" s="205"/>
      <c r="AC77" s="205"/>
      <c r="AD77" s="205"/>
      <c r="AE77" s="205"/>
      <c r="AF77" s="205"/>
      <c r="AG77" s="205"/>
      <c r="AH77" s="205"/>
      <c r="AI77" s="205"/>
      <c r="AJ77" s="205"/>
      <c r="AK77" s="205"/>
      <c r="AL77" s="61"/>
      <c r="AM77" s="59"/>
      <c r="AN77" s="59"/>
      <c r="AO77" s="59"/>
      <c r="AP77" s="59"/>
    </row>
    <row r="78" spans="2:75" s="68" customFormat="1" ht="5.0999999999999996" customHeight="1" x14ac:dyDescent="0.2">
      <c r="B78" s="60"/>
      <c r="C78" s="59"/>
      <c r="D78" s="59"/>
      <c r="E78" s="59"/>
      <c r="F78" s="59"/>
      <c r="G78" s="59"/>
      <c r="H78" s="59"/>
      <c r="I78" s="59"/>
      <c r="J78" s="59"/>
      <c r="K78" s="59"/>
      <c r="L78" s="72"/>
      <c r="M78" s="72"/>
      <c r="N78" s="72"/>
      <c r="O78" s="72"/>
      <c r="P78" s="72"/>
      <c r="Q78" s="72"/>
      <c r="R78" s="72"/>
      <c r="S78" s="72"/>
      <c r="T78" s="59"/>
      <c r="U78" s="59"/>
      <c r="V78" s="59"/>
      <c r="W78" s="59"/>
      <c r="X78" s="59"/>
      <c r="Y78" s="59"/>
      <c r="Z78" s="59"/>
      <c r="AA78" s="59"/>
      <c r="AB78" s="59"/>
      <c r="AC78" s="59"/>
      <c r="AD78" s="59"/>
      <c r="AE78" s="59"/>
      <c r="AF78" s="59"/>
      <c r="AG78" s="59"/>
      <c r="AH78" s="59"/>
      <c r="AI78" s="59"/>
      <c r="AJ78" s="59"/>
      <c r="AK78" s="59"/>
      <c r="AL78" s="61"/>
      <c r="AM78" s="59"/>
      <c r="AN78" s="59"/>
      <c r="AO78" s="59"/>
      <c r="AP78" s="59"/>
    </row>
    <row r="79" spans="2:75" ht="15" customHeight="1" x14ac:dyDescent="0.2">
      <c r="B79" s="57"/>
      <c r="C79" s="229" t="s">
        <v>20</v>
      </c>
      <c r="D79" s="230"/>
      <c r="E79" s="230"/>
      <c r="F79" s="230"/>
      <c r="G79" s="230"/>
      <c r="H79" s="230"/>
      <c r="I79" s="230"/>
      <c r="J79" s="231"/>
      <c r="K79" s="51"/>
      <c r="L79" s="182"/>
      <c r="M79" s="183"/>
      <c r="N79" s="183"/>
      <c r="O79" s="183"/>
      <c r="P79" s="184"/>
      <c r="Q79" s="144"/>
      <c r="R79" s="182"/>
      <c r="S79" s="183"/>
      <c r="T79" s="183"/>
      <c r="U79" s="183"/>
      <c r="V79" s="183"/>
      <c r="W79" s="183"/>
      <c r="X79" s="183"/>
      <c r="Y79" s="183"/>
      <c r="Z79" s="183"/>
      <c r="AA79" s="183"/>
      <c r="AB79" s="183"/>
      <c r="AC79" s="183"/>
      <c r="AD79" s="183"/>
      <c r="AE79" s="183"/>
      <c r="AF79" s="183"/>
      <c r="AG79" s="183"/>
      <c r="AH79" s="183"/>
      <c r="AI79" s="183"/>
      <c r="AJ79" s="183"/>
      <c r="AK79" s="184"/>
      <c r="AL79" s="58"/>
      <c r="AM79" s="51"/>
      <c r="AN79" s="51"/>
      <c r="AO79" s="51"/>
      <c r="AP79" s="51"/>
    </row>
    <row r="80" spans="2:75" s="51" customFormat="1" ht="5.0999999999999996" customHeight="1" x14ac:dyDescent="0.2">
      <c r="B80" s="57"/>
      <c r="C80" s="69"/>
      <c r="D80" s="69"/>
      <c r="E80" s="69"/>
      <c r="F80" s="69"/>
      <c r="G80" s="69"/>
      <c r="H80" s="69"/>
      <c r="I80" s="69"/>
      <c r="J80" s="69"/>
      <c r="L80" s="73"/>
      <c r="M80" s="73"/>
      <c r="N80" s="73"/>
      <c r="O80" s="73"/>
      <c r="P80" s="73"/>
      <c r="Q80" s="144"/>
      <c r="R80" s="144"/>
      <c r="S80" s="144"/>
      <c r="T80" s="144"/>
      <c r="U80" s="73"/>
      <c r="V80" s="73"/>
      <c r="W80" s="73"/>
      <c r="X80" s="73"/>
      <c r="Y80" s="73"/>
      <c r="Z80" s="73"/>
      <c r="AA80" s="73"/>
      <c r="AB80" s="73"/>
      <c r="AC80" s="73"/>
      <c r="AD80" s="73"/>
      <c r="AE80" s="73"/>
      <c r="AF80" s="73"/>
      <c r="AG80" s="73"/>
      <c r="AH80" s="73"/>
      <c r="AI80" s="73"/>
      <c r="AJ80" s="73"/>
      <c r="AK80" s="73"/>
      <c r="AL80" s="58"/>
    </row>
    <row r="81" spans="1:43" ht="15" customHeight="1" x14ac:dyDescent="0.2">
      <c r="B81" s="57"/>
      <c r="C81" s="229" t="s">
        <v>21</v>
      </c>
      <c r="D81" s="230"/>
      <c r="E81" s="230"/>
      <c r="F81" s="230"/>
      <c r="G81" s="230"/>
      <c r="H81" s="230"/>
      <c r="I81" s="230"/>
      <c r="J81" s="231"/>
      <c r="K81" s="51"/>
      <c r="L81" s="182"/>
      <c r="M81" s="183"/>
      <c r="N81" s="183"/>
      <c r="O81" s="183"/>
      <c r="P81" s="184"/>
      <c r="Q81" s="144"/>
      <c r="R81" s="182"/>
      <c r="S81" s="183"/>
      <c r="T81" s="183"/>
      <c r="U81" s="183"/>
      <c r="V81" s="183"/>
      <c r="W81" s="183"/>
      <c r="X81" s="183"/>
      <c r="Y81" s="183"/>
      <c r="Z81" s="183"/>
      <c r="AA81" s="183"/>
      <c r="AB81" s="183"/>
      <c r="AC81" s="183"/>
      <c r="AD81" s="183"/>
      <c r="AE81" s="183"/>
      <c r="AF81" s="183"/>
      <c r="AG81" s="183"/>
      <c r="AH81" s="183"/>
      <c r="AI81" s="183"/>
      <c r="AJ81" s="183"/>
      <c r="AK81" s="184"/>
      <c r="AL81" s="58"/>
      <c r="AM81" s="51"/>
      <c r="AN81" s="51"/>
      <c r="AO81" s="51"/>
      <c r="AP81" s="51"/>
    </row>
    <row r="82" spans="1:43" s="51" customFormat="1" ht="5.0999999999999996" customHeight="1" x14ac:dyDescent="0.2">
      <c r="B82" s="57"/>
      <c r="C82" s="69"/>
      <c r="D82" s="69"/>
      <c r="E82" s="69"/>
      <c r="F82" s="69"/>
      <c r="G82" s="69"/>
      <c r="H82" s="69"/>
      <c r="I82" s="69"/>
      <c r="J82" s="69"/>
      <c r="L82" s="73"/>
      <c r="M82" s="73"/>
      <c r="N82" s="73"/>
      <c r="O82" s="73"/>
      <c r="P82" s="73"/>
      <c r="Q82" s="144"/>
      <c r="R82" s="144"/>
      <c r="S82" s="144"/>
      <c r="T82" s="144"/>
      <c r="U82" s="73"/>
      <c r="V82" s="73"/>
      <c r="W82" s="73"/>
      <c r="X82" s="73"/>
      <c r="Y82" s="73"/>
      <c r="Z82" s="73"/>
      <c r="AA82" s="73"/>
      <c r="AB82" s="73"/>
      <c r="AC82" s="73"/>
      <c r="AD82" s="73"/>
      <c r="AE82" s="73"/>
      <c r="AF82" s="73"/>
      <c r="AG82" s="73"/>
      <c r="AH82" s="73"/>
      <c r="AI82" s="73"/>
      <c r="AJ82" s="73"/>
      <c r="AK82" s="73"/>
      <c r="AL82" s="58"/>
    </row>
    <row r="83" spans="1:43" ht="15" customHeight="1" x14ac:dyDescent="0.2">
      <c r="B83" s="57"/>
      <c r="C83" s="224" t="s">
        <v>34</v>
      </c>
      <c r="D83" s="225"/>
      <c r="E83" s="225"/>
      <c r="F83" s="225"/>
      <c r="G83" s="225"/>
      <c r="H83" s="225"/>
      <c r="I83" s="225"/>
      <c r="J83" s="226"/>
      <c r="K83" s="51"/>
      <c r="L83" s="182"/>
      <c r="M83" s="183"/>
      <c r="N83" s="183"/>
      <c r="O83" s="183"/>
      <c r="P83" s="184"/>
      <c r="Q83" s="144"/>
      <c r="R83" s="182"/>
      <c r="S83" s="183"/>
      <c r="T83" s="183"/>
      <c r="U83" s="183"/>
      <c r="V83" s="183"/>
      <c r="W83" s="183"/>
      <c r="X83" s="183"/>
      <c r="Y83" s="183"/>
      <c r="Z83" s="183"/>
      <c r="AA83" s="183"/>
      <c r="AB83" s="183"/>
      <c r="AC83" s="183"/>
      <c r="AD83" s="183"/>
      <c r="AE83" s="183"/>
      <c r="AF83" s="183"/>
      <c r="AG83" s="183"/>
      <c r="AH83" s="183"/>
      <c r="AI83" s="183"/>
      <c r="AJ83" s="183"/>
      <c r="AK83" s="184"/>
      <c r="AL83" s="58"/>
      <c r="AM83" s="51"/>
      <c r="AN83" s="51"/>
      <c r="AO83" s="51"/>
      <c r="AP83" s="51"/>
    </row>
    <row r="84" spans="1:43" s="51" customFormat="1" ht="5.0999999999999996" customHeight="1" x14ac:dyDescent="0.2">
      <c r="B84" s="57"/>
      <c r="C84" s="73"/>
      <c r="D84" s="73"/>
      <c r="E84" s="73"/>
      <c r="F84" s="73"/>
      <c r="G84" s="73"/>
      <c r="H84" s="73"/>
      <c r="I84" s="73"/>
      <c r="J84" s="73"/>
      <c r="L84" s="73"/>
      <c r="M84" s="73"/>
      <c r="N84" s="73"/>
      <c r="O84" s="73"/>
      <c r="P84" s="73"/>
      <c r="Q84" s="144"/>
      <c r="R84" s="144"/>
      <c r="S84" s="144"/>
      <c r="T84" s="144"/>
      <c r="U84" s="73"/>
      <c r="V84" s="73"/>
      <c r="W84" s="73"/>
      <c r="X84" s="73"/>
      <c r="Y84" s="73"/>
      <c r="Z84" s="73"/>
      <c r="AA84" s="73"/>
      <c r="AB84" s="73"/>
      <c r="AC84" s="73"/>
      <c r="AD84" s="73"/>
      <c r="AE84" s="73"/>
      <c r="AF84" s="73"/>
      <c r="AG84" s="73"/>
      <c r="AH84" s="73"/>
      <c r="AI84" s="73"/>
      <c r="AJ84" s="73"/>
      <c r="AK84" s="73"/>
      <c r="AL84" s="58"/>
    </row>
    <row r="85" spans="1:43" ht="15" customHeight="1" x14ac:dyDescent="0.2">
      <c r="B85" s="57"/>
      <c r="C85" s="229" t="s">
        <v>22</v>
      </c>
      <c r="D85" s="230"/>
      <c r="E85" s="230"/>
      <c r="F85" s="230"/>
      <c r="G85" s="230"/>
      <c r="H85" s="230"/>
      <c r="I85" s="230"/>
      <c r="J85" s="231"/>
      <c r="K85" s="51"/>
      <c r="L85" s="182"/>
      <c r="M85" s="183"/>
      <c r="N85" s="183"/>
      <c r="O85" s="183"/>
      <c r="P85" s="184"/>
      <c r="Q85" s="144"/>
      <c r="R85" s="182"/>
      <c r="S85" s="183"/>
      <c r="T85" s="183"/>
      <c r="U85" s="183"/>
      <c r="V85" s="183"/>
      <c r="W85" s="183"/>
      <c r="X85" s="183"/>
      <c r="Y85" s="183"/>
      <c r="Z85" s="183"/>
      <c r="AA85" s="183"/>
      <c r="AB85" s="183"/>
      <c r="AC85" s="183"/>
      <c r="AD85" s="183"/>
      <c r="AE85" s="183"/>
      <c r="AF85" s="183"/>
      <c r="AG85" s="183"/>
      <c r="AH85" s="183"/>
      <c r="AI85" s="183"/>
      <c r="AJ85" s="183"/>
      <c r="AK85" s="184"/>
      <c r="AL85" s="58"/>
      <c r="AM85" s="51"/>
      <c r="AN85" s="51"/>
      <c r="AO85" s="51"/>
      <c r="AP85" s="51"/>
    </row>
    <row r="86" spans="1:43" s="51" customFormat="1" ht="5.0999999999999996" customHeight="1" x14ac:dyDescent="0.2">
      <c r="B86" s="57"/>
      <c r="C86" s="69"/>
      <c r="D86" s="69"/>
      <c r="E86" s="69"/>
      <c r="F86" s="69"/>
      <c r="G86" s="69"/>
      <c r="H86" s="69"/>
      <c r="I86" s="69"/>
      <c r="J86" s="69"/>
      <c r="L86" s="73"/>
      <c r="M86" s="73"/>
      <c r="N86" s="73"/>
      <c r="O86" s="73"/>
      <c r="P86" s="73"/>
      <c r="Q86" s="144"/>
      <c r="R86" s="144"/>
      <c r="S86" s="144"/>
      <c r="T86" s="144"/>
      <c r="U86" s="73"/>
      <c r="V86" s="73"/>
      <c r="W86" s="73"/>
      <c r="X86" s="73"/>
      <c r="Y86" s="73"/>
      <c r="Z86" s="73"/>
      <c r="AA86" s="73"/>
      <c r="AB86" s="73"/>
      <c r="AC86" s="73"/>
      <c r="AD86" s="73"/>
      <c r="AE86" s="73"/>
      <c r="AF86" s="73"/>
      <c r="AG86" s="73"/>
      <c r="AH86" s="73"/>
      <c r="AI86" s="73"/>
      <c r="AJ86" s="73"/>
      <c r="AK86" s="73"/>
      <c r="AL86" s="58"/>
    </row>
    <row r="87" spans="1:43" ht="15" customHeight="1" x14ac:dyDescent="0.2">
      <c r="B87" s="57"/>
      <c r="C87" s="224" t="s">
        <v>23</v>
      </c>
      <c r="D87" s="225"/>
      <c r="E87" s="225"/>
      <c r="F87" s="225"/>
      <c r="G87" s="225"/>
      <c r="H87" s="225"/>
      <c r="I87" s="225"/>
      <c r="J87" s="226"/>
      <c r="K87" s="51"/>
      <c r="L87" s="182"/>
      <c r="M87" s="183"/>
      <c r="N87" s="183"/>
      <c r="O87" s="183"/>
      <c r="P87" s="184"/>
      <c r="Q87" s="144"/>
      <c r="R87" s="182"/>
      <c r="S87" s="183"/>
      <c r="T87" s="183"/>
      <c r="U87" s="183"/>
      <c r="V87" s="183"/>
      <c r="W87" s="183"/>
      <c r="X87" s="183"/>
      <c r="Y87" s="183"/>
      <c r="Z87" s="183"/>
      <c r="AA87" s="183"/>
      <c r="AB87" s="183"/>
      <c r="AC87" s="183"/>
      <c r="AD87" s="183"/>
      <c r="AE87" s="183"/>
      <c r="AF87" s="183"/>
      <c r="AG87" s="183"/>
      <c r="AH87" s="183"/>
      <c r="AI87" s="183"/>
      <c r="AJ87" s="183"/>
      <c r="AK87" s="184"/>
      <c r="AL87" s="58"/>
      <c r="AM87" s="51"/>
      <c r="AN87" s="51"/>
      <c r="AO87" s="51"/>
      <c r="AP87" s="51"/>
    </row>
    <row r="88" spans="1:43" ht="5.0999999999999996" customHeight="1" x14ac:dyDescent="0.2">
      <c r="B88" s="63"/>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5"/>
    </row>
    <row r="89" spans="1:43" ht="5.0999999999999996" customHeight="1" x14ac:dyDescent="0.2">
      <c r="A89" s="51"/>
      <c r="B89" s="51"/>
      <c r="AQ89" s="51"/>
    </row>
    <row r="90" spans="1:43" ht="5.0999999999999996" customHeight="1" x14ac:dyDescent="0.2">
      <c r="A90" s="51"/>
      <c r="B90" s="54"/>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6"/>
      <c r="AQ90" s="51"/>
    </row>
    <row r="91" spans="1:43" ht="15" customHeight="1" x14ac:dyDescent="0.2">
      <c r="A91" s="51"/>
      <c r="B91" s="57"/>
      <c r="C91" s="67" t="s">
        <v>416</v>
      </c>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8"/>
      <c r="AQ91" s="51"/>
    </row>
    <row r="92" spans="1:43" ht="5.0999999999999996" customHeight="1" x14ac:dyDescent="0.2">
      <c r="A92" s="51"/>
      <c r="B92" s="57"/>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8"/>
      <c r="AQ92" s="51"/>
    </row>
    <row r="93" spans="1:43" ht="15" customHeight="1" x14ac:dyDescent="0.2">
      <c r="B93" s="57"/>
      <c r="C93" s="51" t="s">
        <v>24</v>
      </c>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70">
        <v>2</v>
      </c>
      <c r="AD93" s="182"/>
      <c r="AE93" s="183"/>
      <c r="AF93" s="183"/>
      <c r="AG93" s="183"/>
      <c r="AH93" s="183"/>
      <c r="AI93" s="183"/>
      <c r="AJ93" s="183"/>
      <c r="AK93" s="184"/>
      <c r="AL93" s="58"/>
      <c r="AM93" s="51"/>
      <c r="AN93" s="51"/>
      <c r="AO93" s="51"/>
      <c r="AP93" s="51"/>
    </row>
    <row r="94" spans="1:43" ht="5.0999999999999996" customHeight="1" x14ac:dyDescent="0.2">
      <c r="B94" s="63"/>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5"/>
      <c r="AM94" s="51"/>
      <c r="AN94" s="51"/>
      <c r="AO94" s="51"/>
      <c r="AP94" s="51"/>
    </row>
    <row r="95" spans="1:43" ht="5.0999999999999996" customHeight="1" x14ac:dyDescent="0.2"/>
    <row r="96" spans="1:43" ht="5.0999999999999996" customHeight="1" x14ac:dyDescent="0.2">
      <c r="B96" s="54"/>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6"/>
    </row>
    <row r="97" spans="1:55" ht="15" customHeight="1" x14ac:dyDescent="0.2">
      <c r="B97" s="57"/>
      <c r="C97" s="51" t="s">
        <v>443</v>
      </c>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8"/>
    </row>
    <row r="98" spans="1:55" ht="15" customHeight="1" x14ac:dyDescent="0.2">
      <c r="B98" s="57"/>
      <c r="C98" s="191"/>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93"/>
      <c r="AL98" s="58"/>
      <c r="AM98" s="51"/>
      <c r="AN98" s="51"/>
      <c r="AO98" s="51"/>
      <c r="AP98" s="51"/>
    </row>
    <row r="99" spans="1:55" ht="15" customHeight="1" x14ac:dyDescent="0.2">
      <c r="B99" s="57"/>
      <c r="C99" s="194"/>
      <c r="D99" s="195"/>
      <c r="E99" s="195"/>
      <c r="F99" s="195"/>
      <c r="G99" s="195"/>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c r="AH99" s="195"/>
      <c r="AI99" s="195"/>
      <c r="AJ99" s="195"/>
      <c r="AK99" s="196"/>
      <c r="AL99" s="58"/>
    </row>
    <row r="100" spans="1:55" ht="15" customHeight="1" x14ac:dyDescent="0.2">
      <c r="A100" s="51"/>
      <c r="B100" s="57"/>
      <c r="C100" s="194"/>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c r="AG100" s="195"/>
      <c r="AH100" s="195"/>
      <c r="AI100" s="195"/>
      <c r="AJ100" s="195"/>
      <c r="AK100" s="196"/>
      <c r="AL100" s="58"/>
      <c r="AQ100" s="51"/>
    </row>
    <row r="101" spans="1:55" ht="15" customHeight="1" x14ac:dyDescent="0.2">
      <c r="A101" s="51"/>
      <c r="B101" s="57"/>
      <c r="C101" s="194"/>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c r="AG101" s="195"/>
      <c r="AH101" s="195"/>
      <c r="AI101" s="195"/>
      <c r="AJ101" s="195"/>
      <c r="AK101" s="196"/>
      <c r="AL101" s="58"/>
      <c r="AQ101" s="51"/>
    </row>
    <row r="102" spans="1:55" ht="15" customHeight="1" x14ac:dyDescent="0.2">
      <c r="A102" s="51"/>
      <c r="B102" s="57"/>
      <c r="C102" s="197"/>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9"/>
      <c r="AL102" s="58"/>
      <c r="AQ102" s="51"/>
    </row>
    <row r="103" spans="1:55" ht="5.0999999999999996" customHeight="1" x14ac:dyDescent="0.2">
      <c r="B103" s="63"/>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5"/>
    </row>
    <row r="106" spans="1:55" s="46" customFormat="1" ht="19.5" x14ac:dyDescent="0.2">
      <c r="B106" s="47"/>
      <c r="C106" s="48" t="s">
        <v>64</v>
      </c>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9"/>
      <c r="AU106" s="50"/>
    </row>
    <row r="107" spans="1:55" ht="5.0999999999999996" customHeight="1" x14ac:dyDescent="0.2">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c r="AS107" s="51"/>
      <c r="AT107" s="51"/>
      <c r="AU107" s="66"/>
      <c r="AV107" s="51"/>
      <c r="AW107" s="51"/>
      <c r="AX107" s="51"/>
      <c r="AY107" s="51"/>
      <c r="AZ107" s="51"/>
      <c r="BA107" s="51"/>
      <c r="BB107" s="51"/>
      <c r="BC107" s="51"/>
    </row>
    <row r="108" spans="1:55" ht="5.0999999999999996" customHeight="1" x14ac:dyDescent="0.2">
      <c r="A108" s="51"/>
      <c r="B108" s="54"/>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6"/>
      <c r="AM108" s="51"/>
      <c r="AN108" s="51"/>
      <c r="AO108" s="51"/>
      <c r="AP108" s="51"/>
      <c r="AQ108" s="51"/>
      <c r="AR108" s="51"/>
      <c r="AS108" s="51"/>
      <c r="AT108" s="51"/>
      <c r="AU108" s="66"/>
      <c r="AV108" s="51"/>
      <c r="AW108" s="51"/>
      <c r="AX108" s="51"/>
      <c r="AY108" s="51"/>
      <c r="AZ108" s="51"/>
      <c r="BA108" s="51"/>
      <c r="BB108" s="51"/>
      <c r="BC108" s="51"/>
    </row>
    <row r="109" spans="1:55" ht="15" customHeight="1" x14ac:dyDescent="0.2">
      <c r="A109" s="51"/>
      <c r="B109" s="57"/>
      <c r="C109" s="67" t="s">
        <v>425</v>
      </c>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70">
        <v>2</v>
      </c>
      <c r="AG109" s="211"/>
      <c r="AH109" s="212"/>
      <c r="AI109" s="212"/>
      <c r="AJ109" s="212"/>
      <c r="AK109" s="213"/>
      <c r="AL109" s="58"/>
      <c r="AM109" s="51"/>
      <c r="AN109" s="51"/>
      <c r="AO109" s="51"/>
      <c r="AP109" s="51"/>
      <c r="AQ109" s="51"/>
      <c r="AR109" s="51"/>
      <c r="AS109" s="51"/>
      <c r="AT109" s="51"/>
      <c r="AU109" s="66"/>
      <c r="AV109" s="51"/>
      <c r="AW109" s="51"/>
      <c r="AX109" s="51"/>
      <c r="AY109" s="51"/>
      <c r="AZ109" s="51"/>
      <c r="BA109" s="51"/>
      <c r="BB109" s="51"/>
      <c r="BC109" s="51"/>
    </row>
    <row r="110" spans="1:55" ht="5.0999999999999996" customHeight="1" x14ac:dyDescent="0.2">
      <c r="A110" s="51"/>
      <c r="B110" s="57"/>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8"/>
      <c r="AM110" s="51"/>
      <c r="AN110" s="51"/>
      <c r="AO110" s="51"/>
      <c r="AP110" s="51"/>
      <c r="AQ110" s="51"/>
      <c r="AR110" s="51"/>
      <c r="AS110" s="51"/>
      <c r="AT110" s="51"/>
      <c r="AU110" s="66"/>
      <c r="AV110" s="51"/>
      <c r="AW110" s="51"/>
      <c r="AX110" s="51"/>
      <c r="AY110" s="51"/>
      <c r="AZ110" s="51"/>
      <c r="BA110" s="51"/>
      <c r="BB110" s="51"/>
      <c r="BC110" s="51"/>
    </row>
    <row r="111" spans="1:55" ht="15" customHeight="1" x14ac:dyDescent="0.2">
      <c r="A111" s="51"/>
      <c r="B111" s="57"/>
      <c r="C111" s="205" t="s">
        <v>29</v>
      </c>
      <c r="D111" s="205"/>
      <c r="E111" s="205"/>
      <c r="F111" s="205"/>
      <c r="G111" s="205"/>
      <c r="H111" s="51"/>
      <c r="I111" s="205" t="s">
        <v>31</v>
      </c>
      <c r="J111" s="205"/>
      <c r="K111" s="205"/>
      <c r="L111" s="205"/>
      <c r="M111" s="205"/>
      <c r="N111" s="205"/>
      <c r="O111" s="205"/>
      <c r="P111" s="205"/>
      <c r="Q111" s="205"/>
      <c r="R111" s="59"/>
      <c r="S111" s="59"/>
      <c r="T111" s="59"/>
      <c r="U111" s="59"/>
      <c r="V111" s="51"/>
      <c r="W111" s="74"/>
      <c r="X111" s="74"/>
      <c r="Y111" s="74"/>
      <c r="Z111" s="74"/>
      <c r="AA111" s="74"/>
      <c r="AB111" s="51"/>
      <c r="AC111" s="51"/>
      <c r="AD111" s="51"/>
      <c r="AE111" s="51"/>
      <c r="AF111" s="51"/>
      <c r="AG111" s="51"/>
      <c r="AH111" s="51"/>
      <c r="AI111" s="51"/>
      <c r="AJ111" s="51"/>
      <c r="AK111" s="51"/>
      <c r="AL111" s="58"/>
      <c r="AM111" s="51"/>
      <c r="AN111" s="51"/>
      <c r="AO111" s="51"/>
      <c r="AP111" s="51"/>
      <c r="AQ111" s="51"/>
      <c r="AR111" s="51"/>
      <c r="AS111" s="51"/>
      <c r="AT111" s="51"/>
      <c r="AU111" s="66"/>
      <c r="AV111" s="51"/>
      <c r="AW111" s="51"/>
      <c r="AX111" s="51"/>
      <c r="AY111" s="51"/>
      <c r="AZ111" s="51"/>
      <c r="BA111" s="51"/>
      <c r="BB111" s="51"/>
      <c r="BC111" s="51"/>
    </row>
    <row r="112" spans="1:55" ht="15" customHeight="1" x14ac:dyDescent="0.2">
      <c r="A112" s="51"/>
      <c r="B112" s="57"/>
      <c r="C112" s="179"/>
      <c r="D112" s="180"/>
      <c r="E112" s="180"/>
      <c r="F112" s="180"/>
      <c r="G112" s="181"/>
      <c r="H112" s="51"/>
      <c r="I112" s="182"/>
      <c r="J112" s="183"/>
      <c r="K112" s="183"/>
      <c r="L112" s="183"/>
      <c r="M112" s="183"/>
      <c r="N112" s="183"/>
      <c r="O112" s="183"/>
      <c r="P112" s="183"/>
      <c r="Q112" s="184"/>
      <c r="R112" s="75"/>
      <c r="S112" s="75"/>
      <c r="T112" s="75"/>
      <c r="U112" s="75"/>
      <c r="V112" s="51"/>
      <c r="W112" s="76"/>
      <c r="X112" s="76"/>
      <c r="Y112" s="76"/>
      <c r="Z112" s="76"/>
      <c r="AA112" s="76"/>
      <c r="AB112" s="51"/>
      <c r="AC112" s="51"/>
      <c r="AD112" s="51"/>
      <c r="AE112" s="51"/>
      <c r="AF112" s="51"/>
      <c r="AG112" s="51"/>
      <c r="AH112" s="51"/>
      <c r="AI112" s="51"/>
      <c r="AJ112" s="51"/>
      <c r="AK112" s="51"/>
      <c r="AL112" s="58"/>
      <c r="AM112" s="51"/>
      <c r="AN112" s="51"/>
      <c r="AO112" s="51"/>
      <c r="AP112" s="51"/>
      <c r="AQ112" s="51"/>
      <c r="AR112" s="51"/>
      <c r="AS112" s="51"/>
      <c r="AT112" s="51"/>
      <c r="AU112" s="66"/>
      <c r="AV112" s="51"/>
      <c r="AW112" s="51"/>
      <c r="AX112" s="51"/>
      <c r="AY112" s="51"/>
      <c r="AZ112" s="51"/>
      <c r="BA112" s="51"/>
      <c r="BB112" s="51"/>
      <c r="BC112" s="51"/>
    </row>
    <row r="113" spans="1:55" ht="5.0999999999999996" customHeight="1" x14ac:dyDescent="0.2">
      <c r="A113" s="51"/>
      <c r="B113" s="63"/>
      <c r="C113" s="77"/>
      <c r="D113" s="77"/>
      <c r="E113" s="77"/>
      <c r="F113" s="77"/>
      <c r="G113" s="77"/>
      <c r="H113" s="64"/>
      <c r="I113" s="78"/>
      <c r="J113" s="78"/>
      <c r="K113" s="78"/>
      <c r="L113" s="78"/>
      <c r="M113" s="78"/>
      <c r="N113" s="78"/>
      <c r="O113" s="78"/>
      <c r="P113" s="64"/>
      <c r="Q113" s="79"/>
      <c r="R113" s="79"/>
      <c r="S113" s="79"/>
      <c r="T113" s="79"/>
      <c r="U113" s="79"/>
      <c r="V113" s="64"/>
      <c r="W113" s="77"/>
      <c r="X113" s="77"/>
      <c r="Y113" s="77"/>
      <c r="Z113" s="77"/>
      <c r="AA113" s="77"/>
      <c r="AB113" s="64"/>
      <c r="AC113" s="78"/>
      <c r="AD113" s="78"/>
      <c r="AE113" s="78"/>
      <c r="AF113" s="78"/>
      <c r="AG113" s="78"/>
      <c r="AH113" s="78"/>
      <c r="AI113" s="78"/>
      <c r="AJ113" s="78"/>
      <c r="AK113" s="78"/>
      <c r="AL113" s="65"/>
      <c r="AM113" s="51"/>
      <c r="AN113" s="51"/>
      <c r="AO113" s="51"/>
      <c r="AP113" s="51"/>
      <c r="AQ113" s="51"/>
      <c r="AR113" s="51"/>
      <c r="AS113" s="51"/>
      <c r="AT113" s="51"/>
      <c r="AU113" s="66"/>
      <c r="AV113" s="51"/>
      <c r="AW113" s="51"/>
      <c r="AX113" s="51"/>
      <c r="AY113" s="51"/>
      <c r="AZ113" s="51"/>
      <c r="BA113" s="51"/>
      <c r="BB113" s="51"/>
      <c r="BC113" s="51"/>
    </row>
    <row r="114" spans="1:55" ht="5.0999999999999996" customHeight="1" x14ac:dyDescent="0.2">
      <c r="A114" s="51"/>
      <c r="B114" s="51"/>
      <c r="C114" s="80"/>
      <c r="D114" s="80"/>
      <c r="E114" s="80"/>
      <c r="F114" s="80"/>
      <c r="G114" s="80"/>
      <c r="H114" s="51"/>
      <c r="I114" s="69"/>
      <c r="J114" s="69"/>
      <c r="K114" s="69"/>
      <c r="L114" s="69"/>
      <c r="M114" s="69"/>
      <c r="N114" s="69"/>
      <c r="O114" s="69"/>
      <c r="P114" s="51"/>
      <c r="Q114" s="75"/>
      <c r="R114" s="75"/>
      <c r="S114" s="75"/>
      <c r="T114" s="75"/>
      <c r="U114" s="75"/>
      <c r="V114" s="51"/>
      <c r="W114" s="80"/>
      <c r="X114" s="80"/>
      <c r="Y114" s="80"/>
      <c r="Z114" s="80"/>
      <c r="AA114" s="80"/>
      <c r="AB114" s="51"/>
      <c r="AC114" s="69"/>
      <c r="AD114" s="69"/>
      <c r="AE114" s="69"/>
      <c r="AF114" s="69"/>
      <c r="AG114" s="69"/>
      <c r="AH114" s="69"/>
      <c r="AI114" s="69"/>
      <c r="AJ114" s="69"/>
      <c r="AK114" s="69"/>
      <c r="AL114" s="51"/>
      <c r="AM114" s="51"/>
      <c r="AN114" s="51"/>
      <c r="AO114" s="51"/>
      <c r="AP114" s="51"/>
      <c r="AQ114" s="51"/>
      <c r="AR114" s="51"/>
      <c r="AS114" s="51"/>
      <c r="AT114" s="51"/>
      <c r="AU114" s="66"/>
      <c r="AV114" s="51"/>
      <c r="AW114" s="51"/>
      <c r="AX114" s="51"/>
      <c r="AY114" s="51"/>
      <c r="AZ114" s="51"/>
      <c r="BA114" s="51"/>
      <c r="BB114" s="51"/>
      <c r="BC114" s="51"/>
    </row>
    <row r="115" spans="1:55" ht="5.0999999999999996" customHeight="1" x14ac:dyDescent="0.2">
      <c r="A115" s="51"/>
      <c r="B115" s="54"/>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6"/>
      <c r="AM115" s="51"/>
      <c r="AN115" s="51"/>
      <c r="AO115" s="51"/>
      <c r="AP115" s="51"/>
      <c r="AQ115" s="51"/>
      <c r="AR115" s="51"/>
      <c r="AS115" s="51"/>
      <c r="AT115" s="51"/>
      <c r="AU115" s="66"/>
      <c r="AV115" s="51"/>
      <c r="AW115" s="51"/>
      <c r="AX115" s="51"/>
      <c r="AY115" s="51"/>
      <c r="AZ115" s="51"/>
      <c r="BA115" s="51"/>
      <c r="BB115" s="51"/>
      <c r="BC115" s="51"/>
    </row>
    <row r="116" spans="1:55" ht="15" customHeight="1" x14ac:dyDescent="0.2">
      <c r="A116" s="51"/>
      <c r="B116" s="57"/>
      <c r="C116" s="67" t="s">
        <v>426</v>
      </c>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70">
        <v>2</v>
      </c>
      <c r="AG116" s="211"/>
      <c r="AH116" s="212"/>
      <c r="AI116" s="212"/>
      <c r="AJ116" s="212"/>
      <c r="AK116" s="213"/>
      <c r="AL116" s="58"/>
      <c r="AM116" s="51"/>
      <c r="AN116" s="51"/>
      <c r="AO116" s="51"/>
      <c r="AP116" s="51"/>
      <c r="AQ116" s="51"/>
      <c r="AR116" s="51"/>
      <c r="AS116" s="51"/>
      <c r="AT116" s="51"/>
      <c r="AU116" s="66"/>
      <c r="AV116" s="51"/>
      <c r="AW116" s="51"/>
      <c r="AX116" s="51"/>
      <c r="AY116" s="51"/>
      <c r="AZ116" s="51"/>
      <c r="BA116" s="51"/>
      <c r="BB116" s="51"/>
      <c r="BC116" s="51"/>
    </row>
    <row r="117" spans="1:55" ht="5.0999999999999996" customHeight="1" x14ac:dyDescent="0.2">
      <c r="A117" s="51"/>
      <c r="B117" s="57"/>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8"/>
      <c r="AM117" s="51"/>
      <c r="AN117" s="51"/>
      <c r="AO117" s="51"/>
      <c r="AP117" s="51"/>
      <c r="AQ117" s="51"/>
      <c r="AR117" s="51"/>
      <c r="AS117" s="51"/>
      <c r="AT117" s="51"/>
      <c r="AU117" s="66"/>
      <c r="AV117" s="51"/>
      <c r="AW117" s="51"/>
      <c r="AX117" s="51"/>
      <c r="AY117" s="51"/>
      <c r="AZ117" s="51"/>
      <c r="BA117" s="51"/>
      <c r="BB117" s="51"/>
      <c r="BC117" s="51"/>
    </row>
    <row r="118" spans="1:55" ht="15" customHeight="1" x14ac:dyDescent="0.2">
      <c r="A118" s="51"/>
      <c r="B118" s="57"/>
      <c r="C118" s="205" t="s">
        <v>29</v>
      </c>
      <c r="D118" s="205"/>
      <c r="E118" s="205"/>
      <c r="F118" s="205"/>
      <c r="G118" s="205"/>
      <c r="H118" s="51"/>
      <c r="I118" s="205" t="s">
        <v>33</v>
      </c>
      <c r="J118" s="205"/>
      <c r="K118" s="205"/>
      <c r="L118" s="205"/>
      <c r="M118" s="205"/>
      <c r="N118" s="205"/>
      <c r="O118" s="205"/>
      <c r="P118" s="51"/>
      <c r="Q118" s="205" t="s">
        <v>32</v>
      </c>
      <c r="R118" s="205"/>
      <c r="S118" s="205"/>
      <c r="T118" s="205"/>
      <c r="U118" s="205"/>
      <c r="V118" s="51"/>
      <c r="W118" s="227" t="s">
        <v>30</v>
      </c>
      <c r="X118" s="227"/>
      <c r="Y118" s="227"/>
      <c r="Z118" s="227"/>
      <c r="AA118" s="227"/>
      <c r="AB118" s="51"/>
      <c r="AC118" s="205" t="s">
        <v>31</v>
      </c>
      <c r="AD118" s="205"/>
      <c r="AE118" s="205"/>
      <c r="AF118" s="205"/>
      <c r="AG118" s="205"/>
      <c r="AH118" s="205"/>
      <c r="AI118" s="205"/>
      <c r="AJ118" s="205"/>
      <c r="AK118" s="205"/>
      <c r="AL118" s="58"/>
      <c r="AM118" s="51"/>
      <c r="AN118" s="51"/>
      <c r="AO118" s="51"/>
      <c r="AP118" s="51"/>
      <c r="AQ118" s="51"/>
      <c r="AR118" s="51"/>
      <c r="AS118" s="51"/>
      <c r="AT118" s="51"/>
      <c r="AU118" s="66"/>
      <c r="AV118" s="51"/>
      <c r="AW118" s="51"/>
      <c r="AX118" s="51"/>
      <c r="AY118" s="51"/>
      <c r="AZ118" s="51"/>
      <c r="BA118" s="51"/>
      <c r="BB118" s="51"/>
      <c r="BC118" s="51"/>
    </row>
    <row r="119" spans="1:55" ht="15" customHeight="1" x14ac:dyDescent="0.2">
      <c r="A119" s="51"/>
      <c r="B119" s="57"/>
      <c r="C119" s="179"/>
      <c r="D119" s="180"/>
      <c r="E119" s="180"/>
      <c r="F119" s="180"/>
      <c r="G119" s="181"/>
      <c r="H119" s="144"/>
      <c r="I119" s="182"/>
      <c r="J119" s="183"/>
      <c r="K119" s="183"/>
      <c r="L119" s="183"/>
      <c r="M119" s="183"/>
      <c r="N119" s="183"/>
      <c r="O119" s="184"/>
      <c r="P119" s="144"/>
      <c r="Q119" s="185"/>
      <c r="R119" s="186"/>
      <c r="S119" s="186"/>
      <c r="T119" s="186"/>
      <c r="U119" s="187"/>
      <c r="V119" s="144"/>
      <c r="W119" s="188" t="str">
        <f>IF(C119="","",C119*Q119)</f>
        <v/>
      </c>
      <c r="X119" s="189"/>
      <c r="Y119" s="189"/>
      <c r="Z119" s="189"/>
      <c r="AA119" s="190"/>
      <c r="AB119" s="144"/>
      <c r="AC119" s="182"/>
      <c r="AD119" s="183"/>
      <c r="AE119" s="183"/>
      <c r="AF119" s="183"/>
      <c r="AG119" s="183"/>
      <c r="AH119" s="183"/>
      <c r="AI119" s="183"/>
      <c r="AJ119" s="183"/>
      <c r="AK119" s="184"/>
      <c r="AL119" s="58"/>
      <c r="AM119" s="51"/>
      <c r="AN119" s="51"/>
      <c r="AO119" s="51"/>
      <c r="AP119" s="51"/>
      <c r="AQ119" s="51"/>
      <c r="AR119" s="51"/>
      <c r="AS119" s="51"/>
      <c r="AT119" s="51"/>
      <c r="AU119" s="66"/>
      <c r="AV119" s="51"/>
      <c r="AW119" s="51"/>
      <c r="AX119" s="51"/>
      <c r="AY119" s="51"/>
      <c r="AZ119" s="51"/>
      <c r="BA119" s="51"/>
      <c r="BB119" s="51"/>
      <c r="BC119" s="51"/>
    </row>
    <row r="120" spans="1:55" ht="5.0999999999999996" customHeight="1" x14ac:dyDescent="0.2">
      <c r="A120" s="51"/>
      <c r="B120" s="57"/>
      <c r="C120" s="83"/>
      <c r="D120" s="83"/>
      <c r="E120" s="83"/>
      <c r="F120" s="83"/>
      <c r="G120" s="83"/>
      <c r="H120" s="144"/>
      <c r="I120" s="73"/>
      <c r="J120" s="73"/>
      <c r="K120" s="73"/>
      <c r="L120" s="73"/>
      <c r="M120" s="73"/>
      <c r="N120" s="73"/>
      <c r="O120" s="73"/>
      <c r="P120" s="144"/>
      <c r="Q120" s="145"/>
      <c r="R120" s="145"/>
      <c r="S120" s="145"/>
      <c r="T120" s="145"/>
      <c r="U120" s="145"/>
      <c r="V120" s="144"/>
      <c r="W120" s="83"/>
      <c r="X120" s="83"/>
      <c r="Y120" s="83"/>
      <c r="Z120" s="83"/>
      <c r="AA120" s="83"/>
      <c r="AB120" s="144"/>
      <c r="AC120" s="73"/>
      <c r="AD120" s="73"/>
      <c r="AE120" s="73"/>
      <c r="AF120" s="73"/>
      <c r="AG120" s="73"/>
      <c r="AH120" s="73"/>
      <c r="AI120" s="73"/>
      <c r="AJ120" s="73"/>
      <c r="AK120" s="73"/>
      <c r="AL120" s="58"/>
      <c r="AM120" s="51"/>
      <c r="AN120" s="51"/>
      <c r="AO120" s="51"/>
      <c r="AP120" s="51"/>
      <c r="AQ120" s="51"/>
      <c r="AR120" s="51"/>
      <c r="AS120" s="51"/>
      <c r="AT120" s="51"/>
      <c r="AU120" s="66"/>
      <c r="AV120" s="51"/>
      <c r="AW120" s="51"/>
      <c r="AX120" s="51"/>
      <c r="AY120" s="51"/>
      <c r="AZ120" s="51"/>
      <c r="BA120" s="51"/>
      <c r="BB120" s="51"/>
      <c r="BC120" s="51"/>
    </row>
    <row r="121" spans="1:55" ht="15" customHeight="1" x14ac:dyDescent="0.2">
      <c r="A121" s="51"/>
      <c r="B121" s="57"/>
      <c r="C121" s="179"/>
      <c r="D121" s="180"/>
      <c r="E121" s="180"/>
      <c r="F121" s="180"/>
      <c r="G121" s="181"/>
      <c r="H121" s="144"/>
      <c r="I121" s="182" t="str">
        <f>IF(AG118="ja","CHF","")</f>
        <v/>
      </c>
      <c r="J121" s="183"/>
      <c r="K121" s="183"/>
      <c r="L121" s="183"/>
      <c r="M121" s="183"/>
      <c r="N121" s="183"/>
      <c r="O121" s="184"/>
      <c r="P121" s="144"/>
      <c r="Q121" s="185"/>
      <c r="R121" s="186"/>
      <c r="S121" s="186"/>
      <c r="T121" s="186"/>
      <c r="U121" s="187"/>
      <c r="V121" s="144"/>
      <c r="W121" s="188" t="str">
        <f>IF(C121="","",C121*Q121)</f>
        <v/>
      </c>
      <c r="X121" s="189"/>
      <c r="Y121" s="189"/>
      <c r="Z121" s="189"/>
      <c r="AA121" s="190"/>
      <c r="AB121" s="144"/>
      <c r="AC121" s="182"/>
      <c r="AD121" s="183"/>
      <c r="AE121" s="183"/>
      <c r="AF121" s="183"/>
      <c r="AG121" s="183"/>
      <c r="AH121" s="183"/>
      <c r="AI121" s="183"/>
      <c r="AJ121" s="183"/>
      <c r="AK121" s="184"/>
      <c r="AL121" s="58"/>
      <c r="AM121" s="51"/>
      <c r="AN121" s="51"/>
      <c r="AO121" s="51"/>
      <c r="AP121" s="51"/>
      <c r="AQ121" s="51"/>
      <c r="AR121" s="51"/>
      <c r="AS121" s="51"/>
      <c r="AT121" s="51"/>
      <c r="AU121" s="66"/>
      <c r="AV121" s="51"/>
      <c r="AW121" s="51"/>
      <c r="AX121" s="51"/>
      <c r="AY121" s="51"/>
      <c r="AZ121" s="51"/>
      <c r="BA121" s="51"/>
      <c r="BB121" s="51"/>
      <c r="BC121" s="51"/>
    </row>
    <row r="122" spans="1:55" ht="5.0999999999999996" customHeight="1" x14ac:dyDescent="0.2">
      <c r="A122" s="51"/>
      <c r="B122" s="57"/>
      <c r="C122" s="83"/>
      <c r="D122" s="83"/>
      <c r="E122" s="83"/>
      <c r="F122" s="83"/>
      <c r="G122" s="83"/>
      <c r="H122" s="144"/>
      <c r="I122" s="73"/>
      <c r="J122" s="73"/>
      <c r="K122" s="73"/>
      <c r="L122" s="73"/>
      <c r="M122" s="73"/>
      <c r="N122" s="73"/>
      <c r="O122" s="73"/>
      <c r="P122" s="144"/>
      <c r="Q122" s="145"/>
      <c r="R122" s="145"/>
      <c r="S122" s="145"/>
      <c r="T122" s="145"/>
      <c r="U122" s="145"/>
      <c r="V122" s="144"/>
      <c r="W122" s="83"/>
      <c r="X122" s="83"/>
      <c r="Y122" s="83"/>
      <c r="Z122" s="83"/>
      <c r="AA122" s="83"/>
      <c r="AB122" s="144"/>
      <c r="AC122" s="73"/>
      <c r="AD122" s="73"/>
      <c r="AE122" s="73"/>
      <c r="AF122" s="73"/>
      <c r="AG122" s="73"/>
      <c r="AH122" s="73"/>
      <c r="AI122" s="73"/>
      <c r="AJ122" s="73"/>
      <c r="AK122" s="73"/>
      <c r="AL122" s="58"/>
      <c r="AM122" s="51"/>
      <c r="AN122" s="51"/>
      <c r="AO122" s="51"/>
      <c r="AP122" s="51"/>
      <c r="AQ122" s="51"/>
      <c r="AR122" s="51"/>
      <c r="AS122" s="51"/>
      <c r="AT122" s="51"/>
      <c r="AU122" s="66"/>
      <c r="AV122" s="51"/>
      <c r="AW122" s="51"/>
      <c r="AX122" s="51"/>
      <c r="AY122" s="51"/>
      <c r="AZ122" s="51"/>
      <c r="BA122" s="51"/>
      <c r="BB122" s="51"/>
      <c r="BC122" s="51"/>
    </row>
    <row r="123" spans="1:55" ht="15" customHeight="1" x14ac:dyDescent="0.2">
      <c r="A123" s="51"/>
      <c r="B123" s="57"/>
      <c r="C123" s="179"/>
      <c r="D123" s="180"/>
      <c r="E123" s="180"/>
      <c r="F123" s="180"/>
      <c r="G123" s="181"/>
      <c r="H123" s="144"/>
      <c r="I123" s="182" t="str">
        <f>IF(AG119="ja","CHF","")</f>
        <v/>
      </c>
      <c r="J123" s="183"/>
      <c r="K123" s="183"/>
      <c r="L123" s="183"/>
      <c r="M123" s="183"/>
      <c r="N123" s="183"/>
      <c r="O123" s="184"/>
      <c r="P123" s="144"/>
      <c r="Q123" s="185"/>
      <c r="R123" s="186"/>
      <c r="S123" s="186"/>
      <c r="T123" s="186"/>
      <c r="U123" s="187"/>
      <c r="V123" s="144"/>
      <c r="W123" s="188" t="str">
        <f>IF(C123="","",C123*Q123)</f>
        <v/>
      </c>
      <c r="X123" s="189"/>
      <c r="Y123" s="189"/>
      <c r="Z123" s="189"/>
      <c r="AA123" s="190"/>
      <c r="AB123" s="144"/>
      <c r="AC123" s="182"/>
      <c r="AD123" s="183"/>
      <c r="AE123" s="183"/>
      <c r="AF123" s="183"/>
      <c r="AG123" s="183"/>
      <c r="AH123" s="183"/>
      <c r="AI123" s="183"/>
      <c r="AJ123" s="183"/>
      <c r="AK123" s="184"/>
      <c r="AL123" s="58"/>
      <c r="AM123" s="51"/>
      <c r="AN123" s="51"/>
      <c r="AO123" s="51"/>
      <c r="AP123" s="51"/>
      <c r="AQ123" s="51"/>
      <c r="AR123" s="51"/>
      <c r="AS123" s="51"/>
      <c r="AT123" s="51"/>
      <c r="AU123" s="66"/>
      <c r="AV123" s="51"/>
      <c r="AW123" s="51"/>
      <c r="AX123" s="51"/>
      <c r="AY123" s="51"/>
      <c r="AZ123" s="51"/>
      <c r="BA123" s="51"/>
      <c r="BB123" s="51"/>
      <c r="BC123" s="51"/>
    </row>
    <row r="124" spans="1:55" ht="5.0999999999999996" customHeight="1" x14ac:dyDescent="0.2">
      <c r="A124" s="51"/>
      <c r="B124" s="57"/>
      <c r="C124" s="83"/>
      <c r="D124" s="83"/>
      <c r="E124" s="83"/>
      <c r="F124" s="83"/>
      <c r="G124" s="83"/>
      <c r="H124" s="144"/>
      <c r="I124" s="73"/>
      <c r="J124" s="73"/>
      <c r="K124" s="73"/>
      <c r="L124" s="73"/>
      <c r="M124" s="73"/>
      <c r="N124" s="73"/>
      <c r="O124" s="73"/>
      <c r="P124" s="144"/>
      <c r="Q124" s="145"/>
      <c r="R124" s="145"/>
      <c r="S124" s="145"/>
      <c r="T124" s="145"/>
      <c r="U124" s="145"/>
      <c r="V124" s="144"/>
      <c r="W124" s="83"/>
      <c r="X124" s="83"/>
      <c r="Y124" s="83"/>
      <c r="Z124" s="83"/>
      <c r="AA124" s="83"/>
      <c r="AB124" s="144"/>
      <c r="AC124" s="73"/>
      <c r="AD124" s="73"/>
      <c r="AE124" s="73"/>
      <c r="AF124" s="73"/>
      <c r="AG124" s="73"/>
      <c r="AH124" s="73"/>
      <c r="AI124" s="73"/>
      <c r="AJ124" s="73"/>
      <c r="AK124" s="73"/>
      <c r="AL124" s="58"/>
      <c r="AM124" s="51"/>
      <c r="AN124" s="51"/>
      <c r="AO124" s="51"/>
      <c r="AP124" s="51"/>
      <c r="AQ124" s="51"/>
      <c r="AR124" s="51"/>
      <c r="AS124" s="51"/>
      <c r="AT124" s="51"/>
      <c r="AU124" s="66"/>
      <c r="AV124" s="51"/>
      <c r="AW124" s="51"/>
      <c r="AX124" s="51"/>
      <c r="AY124" s="51"/>
      <c r="AZ124" s="51"/>
      <c r="BA124" s="51"/>
      <c r="BB124" s="51"/>
      <c r="BC124" s="51"/>
    </row>
    <row r="125" spans="1:55" ht="15" customHeight="1" x14ac:dyDescent="0.2">
      <c r="A125" s="51"/>
      <c r="B125" s="57"/>
      <c r="C125" s="179"/>
      <c r="D125" s="180"/>
      <c r="E125" s="180"/>
      <c r="F125" s="180"/>
      <c r="G125" s="181"/>
      <c r="H125" s="144"/>
      <c r="I125" s="182" t="str">
        <f>IF(AG121="ja","CHF","")</f>
        <v/>
      </c>
      <c r="J125" s="183"/>
      <c r="K125" s="183"/>
      <c r="L125" s="183"/>
      <c r="M125" s="183"/>
      <c r="N125" s="183"/>
      <c r="O125" s="184"/>
      <c r="P125" s="144"/>
      <c r="Q125" s="185"/>
      <c r="R125" s="186"/>
      <c r="S125" s="186"/>
      <c r="T125" s="186"/>
      <c r="U125" s="187"/>
      <c r="V125" s="144"/>
      <c r="W125" s="188" t="str">
        <f>IF(C125="","",C125*Q125)</f>
        <v/>
      </c>
      <c r="X125" s="189"/>
      <c r="Y125" s="189"/>
      <c r="Z125" s="189"/>
      <c r="AA125" s="190"/>
      <c r="AB125" s="144"/>
      <c r="AC125" s="182"/>
      <c r="AD125" s="183"/>
      <c r="AE125" s="183"/>
      <c r="AF125" s="183"/>
      <c r="AG125" s="183"/>
      <c r="AH125" s="183"/>
      <c r="AI125" s="183"/>
      <c r="AJ125" s="183"/>
      <c r="AK125" s="184"/>
      <c r="AL125" s="58"/>
      <c r="AM125" s="51"/>
      <c r="AN125" s="51"/>
      <c r="AO125" s="51"/>
      <c r="AP125" s="51"/>
      <c r="AQ125" s="51"/>
      <c r="AR125" s="51"/>
      <c r="AS125" s="51"/>
      <c r="AT125" s="51"/>
      <c r="AU125" s="66"/>
      <c r="AV125" s="51"/>
      <c r="AW125" s="51"/>
      <c r="AX125" s="51"/>
      <c r="AY125" s="51"/>
      <c r="AZ125" s="51"/>
      <c r="BA125" s="51"/>
      <c r="BB125" s="51"/>
      <c r="BC125" s="51"/>
    </row>
    <row r="126" spans="1:55" s="51" customFormat="1" ht="5.0999999999999996" customHeight="1" x14ac:dyDescent="0.2">
      <c r="B126" s="63"/>
      <c r="C126" s="64"/>
      <c r="D126" s="64"/>
      <c r="E126" s="64"/>
      <c r="F126" s="64"/>
      <c r="G126" s="64"/>
      <c r="H126" s="64"/>
      <c r="I126" s="64"/>
      <c r="J126" s="64"/>
      <c r="K126" s="64"/>
      <c r="L126" s="78"/>
      <c r="M126" s="78"/>
      <c r="N126" s="78"/>
      <c r="O126" s="78"/>
      <c r="P126" s="64"/>
      <c r="Q126" s="79"/>
      <c r="R126" s="79"/>
      <c r="S126" s="79"/>
      <c r="T126" s="79"/>
      <c r="U126" s="79"/>
      <c r="V126" s="64"/>
      <c r="W126" s="77"/>
      <c r="X126" s="77"/>
      <c r="Y126" s="77"/>
      <c r="Z126" s="77"/>
      <c r="AA126" s="77"/>
      <c r="AB126" s="64"/>
      <c r="AC126" s="78"/>
      <c r="AD126" s="78"/>
      <c r="AE126" s="78"/>
      <c r="AF126" s="78"/>
      <c r="AG126" s="78"/>
      <c r="AH126" s="78"/>
      <c r="AI126" s="78"/>
      <c r="AJ126" s="78"/>
      <c r="AK126" s="78"/>
      <c r="AL126" s="65"/>
      <c r="AU126" s="66"/>
    </row>
    <row r="127" spans="1:55" ht="5.0999999999999996" customHeight="1" x14ac:dyDescent="0.2">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66"/>
      <c r="AV127" s="51"/>
      <c r="AW127" s="51"/>
      <c r="AX127" s="51"/>
      <c r="AY127" s="51"/>
      <c r="AZ127" s="51"/>
      <c r="BA127" s="51"/>
      <c r="BB127" s="51"/>
      <c r="BC127" s="51"/>
    </row>
    <row r="128" spans="1:55" ht="5.0999999999999996" customHeight="1" x14ac:dyDescent="0.2">
      <c r="B128" s="54"/>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6"/>
    </row>
    <row r="129" spans="2:38" ht="15" customHeight="1" x14ac:dyDescent="0.2">
      <c r="B129" s="57"/>
      <c r="C129" s="67" t="s">
        <v>427</v>
      </c>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70">
        <v>2</v>
      </c>
      <c r="AG129" s="211"/>
      <c r="AH129" s="212"/>
      <c r="AI129" s="212"/>
      <c r="AJ129" s="212"/>
      <c r="AK129" s="213"/>
      <c r="AL129" s="58"/>
    </row>
    <row r="130" spans="2:38" ht="5.0999999999999996" customHeight="1" x14ac:dyDescent="0.2">
      <c r="B130" s="57"/>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8"/>
    </row>
    <row r="131" spans="2:38" ht="15" customHeight="1" x14ac:dyDescent="0.2">
      <c r="B131" s="57"/>
      <c r="C131" s="81" t="s">
        <v>1</v>
      </c>
      <c r="D131" s="205" t="s">
        <v>36</v>
      </c>
      <c r="E131" s="205"/>
      <c r="F131" s="205"/>
      <c r="G131" s="205"/>
      <c r="H131" s="205"/>
      <c r="I131" s="205"/>
      <c r="J131" s="205"/>
      <c r="K131" s="205"/>
      <c r="L131" s="205"/>
      <c r="M131" s="51"/>
      <c r="N131" s="51"/>
      <c r="O131" s="205" t="s">
        <v>37</v>
      </c>
      <c r="P131" s="205"/>
      <c r="Q131" s="205"/>
      <c r="R131" s="205"/>
      <c r="S131" s="205"/>
      <c r="T131" s="205"/>
      <c r="U131" s="205"/>
      <c r="V131" s="205"/>
      <c r="W131" s="81"/>
      <c r="X131" s="205" t="s">
        <v>38</v>
      </c>
      <c r="Y131" s="205"/>
      <c r="Z131" s="205"/>
      <c r="AA131" s="205"/>
      <c r="AB131" s="205"/>
      <c r="AC131" s="205"/>
      <c r="AD131" s="205"/>
      <c r="AE131" s="205"/>
      <c r="AF131" s="81"/>
      <c r="AG131" s="205" t="s">
        <v>29</v>
      </c>
      <c r="AH131" s="205"/>
      <c r="AI131" s="205"/>
      <c r="AJ131" s="205"/>
      <c r="AK131" s="205"/>
      <c r="AL131" s="58"/>
    </row>
    <row r="132" spans="2:38" ht="15" customHeight="1" x14ac:dyDescent="0.2">
      <c r="B132" s="57"/>
      <c r="C132" s="164" t="s">
        <v>35</v>
      </c>
      <c r="D132" s="182"/>
      <c r="E132" s="183"/>
      <c r="F132" s="183"/>
      <c r="G132" s="183"/>
      <c r="H132" s="183"/>
      <c r="I132" s="183"/>
      <c r="J132" s="183"/>
      <c r="K132" s="183"/>
      <c r="L132" s="183"/>
      <c r="M132" s="184"/>
      <c r="N132" s="144"/>
      <c r="O132" s="182"/>
      <c r="P132" s="183"/>
      <c r="Q132" s="183"/>
      <c r="R132" s="183"/>
      <c r="S132" s="183"/>
      <c r="T132" s="183"/>
      <c r="U132" s="183"/>
      <c r="V132" s="184"/>
      <c r="W132" s="82"/>
      <c r="X132" s="182"/>
      <c r="Y132" s="183"/>
      <c r="Z132" s="183"/>
      <c r="AA132" s="183"/>
      <c r="AB132" s="183"/>
      <c r="AC132" s="183"/>
      <c r="AD132" s="183"/>
      <c r="AE132" s="184"/>
      <c r="AF132" s="144"/>
      <c r="AG132" s="179"/>
      <c r="AH132" s="180"/>
      <c r="AI132" s="180"/>
      <c r="AJ132" s="180"/>
      <c r="AK132" s="181"/>
      <c r="AL132" s="58"/>
    </row>
    <row r="133" spans="2:38" s="51" customFormat="1" ht="5.0999999999999996" customHeight="1" x14ac:dyDescent="0.2">
      <c r="B133" s="57"/>
      <c r="C133" s="81"/>
      <c r="D133" s="73"/>
      <c r="E133" s="73"/>
      <c r="F133" s="73"/>
      <c r="G133" s="73"/>
      <c r="H133" s="73"/>
      <c r="I133" s="73"/>
      <c r="J133" s="73"/>
      <c r="K133" s="73"/>
      <c r="L133" s="73"/>
      <c r="M133" s="73"/>
      <c r="N133" s="144"/>
      <c r="O133" s="73"/>
      <c r="P133" s="73"/>
      <c r="Q133" s="73"/>
      <c r="R133" s="73"/>
      <c r="S133" s="73"/>
      <c r="T133" s="73"/>
      <c r="U133" s="73"/>
      <c r="V133" s="73"/>
      <c r="W133" s="82"/>
      <c r="X133" s="73"/>
      <c r="Y133" s="73"/>
      <c r="Z133" s="73"/>
      <c r="AA133" s="73"/>
      <c r="AB133" s="73"/>
      <c r="AC133" s="73"/>
      <c r="AD133" s="73"/>
      <c r="AE133" s="73"/>
      <c r="AF133" s="144"/>
      <c r="AG133" s="83"/>
      <c r="AH133" s="83"/>
      <c r="AI133" s="83"/>
      <c r="AJ133" s="83"/>
      <c r="AK133" s="83"/>
      <c r="AL133" s="58"/>
    </row>
    <row r="134" spans="2:38" ht="15" customHeight="1" x14ac:dyDescent="0.2">
      <c r="B134" s="57"/>
      <c r="C134" s="81" t="s">
        <v>39</v>
      </c>
      <c r="D134" s="182"/>
      <c r="E134" s="183"/>
      <c r="F134" s="183"/>
      <c r="G134" s="183"/>
      <c r="H134" s="183"/>
      <c r="I134" s="183"/>
      <c r="J134" s="183"/>
      <c r="K134" s="183"/>
      <c r="L134" s="183"/>
      <c r="M134" s="184"/>
      <c r="N134" s="144"/>
      <c r="O134" s="182"/>
      <c r="P134" s="183"/>
      <c r="Q134" s="183"/>
      <c r="R134" s="183"/>
      <c r="S134" s="183"/>
      <c r="T134" s="183"/>
      <c r="U134" s="183"/>
      <c r="V134" s="184"/>
      <c r="W134" s="82"/>
      <c r="X134" s="182"/>
      <c r="Y134" s="183"/>
      <c r="Z134" s="183"/>
      <c r="AA134" s="183"/>
      <c r="AB134" s="183"/>
      <c r="AC134" s="183"/>
      <c r="AD134" s="183"/>
      <c r="AE134" s="184"/>
      <c r="AF134" s="144"/>
      <c r="AG134" s="179"/>
      <c r="AH134" s="180"/>
      <c r="AI134" s="180"/>
      <c r="AJ134" s="180"/>
      <c r="AK134" s="181"/>
      <c r="AL134" s="58"/>
    </row>
    <row r="135" spans="2:38" s="51" customFormat="1" ht="5.0999999999999996" customHeight="1" x14ac:dyDescent="0.2">
      <c r="B135" s="57"/>
      <c r="C135" s="81"/>
      <c r="D135" s="84"/>
      <c r="E135" s="84"/>
      <c r="F135" s="84"/>
      <c r="G135" s="84"/>
      <c r="H135" s="84"/>
      <c r="I135" s="84"/>
      <c r="J135" s="84"/>
      <c r="K135" s="84"/>
      <c r="L135" s="84"/>
      <c r="M135" s="84"/>
      <c r="N135" s="144"/>
      <c r="O135" s="84"/>
      <c r="P135" s="84"/>
      <c r="Q135" s="84"/>
      <c r="R135" s="84"/>
      <c r="S135" s="84"/>
      <c r="T135" s="84"/>
      <c r="U135" s="84"/>
      <c r="V135" s="84"/>
      <c r="W135" s="82"/>
      <c r="X135" s="84"/>
      <c r="Y135" s="84"/>
      <c r="Z135" s="84"/>
      <c r="AA135" s="84"/>
      <c r="AB135" s="84"/>
      <c r="AC135" s="84"/>
      <c r="AD135" s="84"/>
      <c r="AE135" s="84"/>
      <c r="AF135" s="144"/>
      <c r="AG135" s="85"/>
      <c r="AH135" s="85"/>
      <c r="AI135" s="85"/>
      <c r="AJ135" s="85"/>
      <c r="AK135" s="85"/>
      <c r="AL135" s="58"/>
    </row>
    <row r="136" spans="2:38" ht="15" customHeight="1" x14ac:dyDescent="0.2">
      <c r="B136" s="57"/>
      <c r="C136" s="59" t="s">
        <v>40</v>
      </c>
      <c r="D136" s="182"/>
      <c r="E136" s="183"/>
      <c r="F136" s="183"/>
      <c r="G136" s="183"/>
      <c r="H136" s="183"/>
      <c r="I136" s="183"/>
      <c r="J136" s="183"/>
      <c r="K136" s="183"/>
      <c r="L136" s="183"/>
      <c r="M136" s="184"/>
      <c r="N136" s="144"/>
      <c r="O136" s="182"/>
      <c r="P136" s="183"/>
      <c r="Q136" s="183"/>
      <c r="R136" s="183"/>
      <c r="S136" s="183"/>
      <c r="T136" s="183"/>
      <c r="U136" s="183"/>
      <c r="V136" s="184"/>
      <c r="W136" s="82"/>
      <c r="X136" s="182"/>
      <c r="Y136" s="183"/>
      <c r="Z136" s="183"/>
      <c r="AA136" s="183"/>
      <c r="AB136" s="183"/>
      <c r="AC136" s="183"/>
      <c r="AD136" s="183"/>
      <c r="AE136" s="184"/>
      <c r="AF136" s="144"/>
      <c r="AG136" s="179"/>
      <c r="AH136" s="180"/>
      <c r="AI136" s="180"/>
      <c r="AJ136" s="180"/>
      <c r="AK136" s="181"/>
      <c r="AL136" s="58"/>
    </row>
    <row r="137" spans="2:38" s="51" customFormat="1" ht="5.0999999999999996" customHeight="1" x14ac:dyDescent="0.2">
      <c r="B137" s="57"/>
      <c r="C137" s="59"/>
      <c r="D137" s="84"/>
      <c r="E137" s="84"/>
      <c r="F137" s="84"/>
      <c r="G137" s="84"/>
      <c r="H137" s="84"/>
      <c r="I137" s="84"/>
      <c r="J137" s="84"/>
      <c r="K137" s="84"/>
      <c r="L137" s="84"/>
      <c r="M137" s="84"/>
      <c r="N137" s="144"/>
      <c r="O137" s="84"/>
      <c r="P137" s="84"/>
      <c r="Q137" s="84"/>
      <c r="R137" s="84"/>
      <c r="S137" s="84"/>
      <c r="T137" s="84"/>
      <c r="U137" s="84"/>
      <c r="V137" s="84"/>
      <c r="W137" s="82"/>
      <c r="X137" s="84"/>
      <c r="Y137" s="84"/>
      <c r="Z137" s="84"/>
      <c r="AA137" s="84"/>
      <c r="AB137" s="84"/>
      <c r="AC137" s="84"/>
      <c r="AD137" s="84"/>
      <c r="AE137" s="84"/>
      <c r="AF137" s="144"/>
      <c r="AG137" s="85"/>
      <c r="AH137" s="85"/>
      <c r="AI137" s="85"/>
      <c r="AJ137" s="85"/>
      <c r="AK137" s="85"/>
      <c r="AL137" s="58"/>
    </row>
    <row r="138" spans="2:38" ht="15" customHeight="1" x14ac:dyDescent="0.2">
      <c r="B138" s="57"/>
      <c r="C138" s="59" t="s">
        <v>41</v>
      </c>
      <c r="D138" s="182"/>
      <c r="E138" s="183"/>
      <c r="F138" s="183"/>
      <c r="G138" s="183"/>
      <c r="H138" s="183"/>
      <c r="I138" s="183"/>
      <c r="J138" s="183"/>
      <c r="K138" s="183"/>
      <c r="L138" s="183"/>
      <c r="M138" s="184"/>
      <c r="N138" s="144"/>
      <c r="O138" s="182"/>
      <c r="P138" s="183"/>
      <c r="Q138" s="183"/>
      <c r="R138" s="183"/>
      <c r="S138" s="183"/>
      <c r="T138" s="183"/>
      <c r="U138" s="183"/>
      <c r="V138" s="184"/>
      <c r="W138" s="82"/>
      <c r="X138" s="182"/>
      <c r="Y138" s="183"/>
      <c r="Z138" s="183"/>
      <c r="AA138" s="183"/>
      <c r="AB138" s="183"/>
      <c r="AC138" s="183"/>
      <c r="AD138" s="183"/>
      <c r="AE138" s="184"/>
      <c r="AF138" s="144"/>
      <c r="AG138" s="179"/>
      <c r="AH138" s="180"/>
      <c r="AI138" s="180"/>
      <c r="AJ138" s="180"/>
      <c r="AK138" s="181"/>
      <c r="AL138" s="58"/>
    </row>
    <row r="139" spans="2:38" s="51" customFormat="1" ht="5.0999999999999996" customHeight="1" x14ac:dyDescent="0.2">
      <c r="B139" s="57"/>
      <c r="C139" s="59"/>
      <c r="D139" s="84"/>
      <c r="E139" s="84"/>
      <c r="F139" s="84"/>
      <c r="G139" s="84"/>
      <c r="H139" s="84"/>
      <c r="I139" s="84"/>
      <c r="J139" s="84"/>
      <c r="K139" s="84"/>
      <c r="L139" s="84"/>
      <c r="M139" s="84"/>
      <c r="N139" s="144"/>
      <c r="O139" s="84"/>
      <c r="P139" s="84"/>
      <c r="Q139" s="84"/>
      <c r="R139" s="84"/>
      <c r="S139" s="84"/>
      <c r="T139" s="84"/>
      <c r="U139" s="84"/>
      <c r="V139" s="84"/>
      <c r="W139" s="82"/>
      <c r="X139" s="84"/>
      <c r="Y139" s="84"/>
      <c r="Z139" s="84"/>
      <c r="AA139" s="84"/>
      <c r="AB139" s="84"/>
      <c r="AC139" s="84"/>
      <c r="AD139" s="84"/>
      <c r="AE139" s="84"/>
      <c r="AF139" s="144"/>
      <c r="AG139" s="85"/>
      <c r="AH139" s="85"/>
      <c r="AI139" s="85"/>
      <c r="AJ139" s="85"/>
      <c r="AK139" s="85"/>
      <c r="AL139" s="58"/>
    </row>
    <row r="140" spans="2:38" ht="15" customHeight="1" x14ac:dyDescent="0.2">
      <c r="B140" s="57"/>
      <c r="C140" s="59" t="s">
        <v>42</v>
      </c>
      <c r="D140" s="182"/>
      <c r="E140" s="183"/>
      <c r="F140" s="183"/>
      <c r="G140" s="183"/>
      <c r="H140" s="183"/>
      <c r="I140" s="183"/>
      <c r="J140" s="183"/>
      <c r="K140" s="183"/>
      <c r="L140" s="183"/>
      <c r="M140" s="184"/>
      <c r="N140" s="144"/>
      <c r="O140" s="182"/>
      <c r="P140" s="183"/>
      <c r="Q140" s="183"/>
      <c r="R140" s="183"/>
      <c r="S140" s="183"/>
      <c r="T140" s="183"/>
      <c r="U140" s="183"/>
      <c r="V140" s="184"/>
      <c r="W140" s="82"/>
      <c r="X140" s="182"/>
      <c r="Y140" s="183"/>
      <c r="Z140" s="183"/>
      <c r="AA140" s="183"/>
      <c r="AB140" s="183"/>
      <c r="AC140" s="183"/>
      <c r="AD140" s="183"/>
      <c r="AE140" s="184"/>
      <c r="AF140" s="144"/>
      <c r="AG140" s="179"/>
      <c r="AH140" s="180"/>
      <c r="AI140" s="180"/>
      <c r="AJ140" s="180"/>
      <c r="AK140" s="181"/>
      <c r="AL140" s="58"/>
    </row>
    <row r="141" spans="2:38" s="51" customFormat="1" ht="5.0999999999999996" customHeight="1" x14ac:dyDescent="0.2">
      <c r="B141" s="57"/>
      <c r="C141" s="59"/>
      <c r="D141" s="84"/>
      <c r="E141" s="84"/>
      <c r="F141" s="84"/>
      <c r="G141" s="84"/>
      <c r="H141" s="84"/>
      <c r="I141" s="84"/>
      <c r="J141" s="84"/>
      <c r="K141" s="84"/>
      <c r="L141" s="84"/>
      <c r="M141" s="84"/>
      <c r="N141" s="144"/>
      <c r="O141" s="84"/>
      <c r="P141" s="84"/>
      <c r="Q141" s="84"/>
      <c r="R141" s="84"/>
      <c r="S141" s="84"/>
      <c r="T141" s="84"/>
      <c r="U141" s="84"/>
      <c r="V141" s="84"/>
      <c r="W141" s="82"/>
      <c r="X141" s="84"/>
      <c r="Y141" s="84"/>
      <c r="Z141" s="84"/>
      <c r="AA141" s="84"/>
      <c r="AB141" s="84"/>
      <c r="AC141" s="84"/>
      <c r="AD141" s="84"/>
      <c r="AE141" s="84"/>
      <c r="AF141" s="144"/>
      <c r="AG141" s="85"/>
      <c r="AH141" s="85"/>
      <c r="AI141" s="85"/>
      <c r="AJ141" s="85"/>
      <c r="AK141" s="85"/>
      <c r="AL141" s="58"/>
    </row>
    <row r="142" spans="2:38" ht="15" customHeight="1" x14ac:dyDescent="0.2">
      <c r="B142" s="57"/>
      <c r="C142" s="59" t="s">
        <v>43</v>
      </c>
      <c r="D142" s="182"/>
      <c r="E142" s="183"/>
      <c r="F142" s="183"/>
      <c r="G142" s="183"/>
      <c r="H142" s="183"/>
      <c r="I142" s="183"/>
      <c r="J142" s="183"/>
      <c r="K142" s="183"/>
      <c r="L142" s="183"/>
      <c r="M142" s="184"/>
      <c r="N142" s="144"/>
      <c r="O142" s="182"/>
      <c r="P142" s="183"/>
      <c r="Q142" s="183"/>
      <c r="R142" s="183"/>
      <c r="S142" s="183"/>
      <c r="T142" s="183"/>
      <c r="U142" s="183"/>
      <c r="V142" s="184"/>
      <c r="W142" s="82"/>
      <c r="X142" s="182"/>
      <c r="Y142" s="183"/>
      <c r="Z142" s="183"/>
      <c r="AA142" s="183"/>
      <c r="AB142" s="183"/>
      <c r="AC142" s="183"/>
      <c r="AD142" s="183"/>
      <c r="AE142" s="184"/>
      <c r="AF142" s="144"/>
      <c r="AG142" s="179"/>
      <c r="AH142" s="180"/>
      <c r="AI142" s="180"/>
      <c r="AJ142" s="180"/>
      <c r="AK142" s="181"/>
      <c r="AL142" s="58"/>
    </row>
    <row r="143" spans="2:38" ht="5.0999999999999996" customHeight="1" x14ac:dyDescent="0.2">
      <c r="B143" s="57"/>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8"/>
    </row>
    <row r="144" spans="2:38" ht="15" customHeight="1" x14ac:dyDescent="0.2">
      <c r="B144" s="57"/>
      <c r="C144" s="51" t="s">
        <v>44</v>
      </c>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86"/>
      <c r="AE144" s="86"/>
      <c r="AF144" s="70">
        <v>2</v>
      </c>
      <c r="AG144" s="211"/>
      <c r="AH144" s="212"/>
      <c r="AI144" s="212"/>
      <c r="AJ144" s="212"/>
      <c r="AK144" s="213"/>
      <c r="AL144" s="58"/>
    </row>
    <row r="145" spans="2:38" ht="5.0999999999999996" customHeight="1" x14ac:dyDescent="0.2">
      <c r="B145" s="57"/>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8"/>
    </row>
    <row r="146" spans="2:38" ht="15" customHeight="1" x14ac:dyDescent="0.2">
      <c r="B146" s="57"/>
      <c r="C146" s="51" t="s">
        <v>421</v>
      </c>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8"/>
    </row>
    <row r="147" spans="2:38" ht="15" customHeight="1" x14ac:dyDescent="0.2">
      <c r="B147" s="57"/>
      <c r="C147" s="51" t="s">
        <v>422</v>
      </c>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86"/>
      <c r="AE147" s="86"/>
      <c r="AF147" s="70">
        <v>2</v>
      </c>
      <c r="AG147" s="211"/>
      <c r="AH147" s="212"/>
      <c r="AI147" s="212"/>
      <c r="AJ147" s="212"/>
      <c r="AK147" s="213"/>
      <c r="AL147" s="58"/>
    </row>
    <row r="148" spans="2:38" ht="5.0999999999999996" customHeight="1" x14ac:dyDescent="0.2">
      <c r="B148" s="63"/>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5"/>
    </row>
    <row r="149" spans="2:38" ht="5.0999999999999996" customHeight="1" x14ac:dyDescent="0.2"/>
    <row r="150" spans="2:38" ht="5.0999999999999996" customHeight="1" x14ac:dyDescent="0.2">
      <c r="B150" s="54"/>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6"/>
    </row>
    <row r="151" spans="2:38" ht="15" customHeight="1" x14ac:dyDescent="0.2">
      <c r="B151" s="57"/>
      <c r="C151" s="67" t="s">
        <v>428</v>
      </c>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70">
        <v>2</v>
      </c>
      <c r="AG151" s="211"/>
      <c r="AH151" s="212"/>
      <c r="AI151" s="212"/>
      <c r="AJ151" s="212"/>
      <c r="AK151" s="213"/>
      <c r="AL151" s="58"/>
    </row>
    <row r="152" spans="2:38" ht="5.0999999999999996" customHeight="1" x14ac:dyDescent="0.2">
      <c r="B152" s="57"/>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8"/>
    </row>
    <row r="153" spans="2:38" ht="15" customHeight="1" x14ac:dyDescent="0.2">
      <c r="B153" s="57"/>
      <c r="C153" s="81" t="s">
        <v>1</v>
      </c>
      <c r="D153" s="205" t="s">
        <v>36</v>
      </c>
      <c r="E153" s="205"/>
      <c r="F153" s="205"/>
      <c r="G153" s="205"/>
      <c r="H153" s="205"/>
      <c r="I153" s="205"/>
      <c r="J153" s="205"/>
      <c r="K153" s="205"/>
      <c r="L153" s="205"/>
      <c r="M153" s="51"/>
      <c r="N153" s="51"/>
      <c r="O153" s="205" t="s">
        <v>37</v>
      </c>
      <c r="P153" s="205"/>
      <c r="Q153" s="205"/>
      <c r="R153" s="205"/>
      <c r="S153" s="205"/>
      <c r="T153" s="205"/>
      <c r="U153" s="205"/>
      <c r="V153" s="205"/>
      <c r="W153" s="81"/>
      <c r="X153" s="205" t="s">
        <v>38</v>
      </c>
      <c r="Y153" s="205"/>
      <c r="Z153" s="205"/>
      <c r="AA153" s="205"/>
      <c r="AB153" s="205"/>
      <c r="AC153" s="205"/>
      <c r="AD153" s="205"/>
      <c r="AE153" s="205"/>
      <c r="AF153" s="81"/>
      <c r="AG153" s="205" t="s">
        <v>45</v>
      </c>
      <c r="AH153" s="205"/>
      <c r="AI153" s="205"/>
      <c r="AJ153" s="205"/>
      <c r="AK153" s="205"/>
      <c r="AL153" s="58"/>
    </row>
    <row r="154" spans="2:38" ht="15" customHeight="1" x14ac:dyDescent="0.2">
      <c r="B154" s="57"/>
      <c r="C154" s="81" t="s">
        <v>35</v>
      </c>
      <c r="D154" s="182"/>
      <c r="E154" s="183"/>
      <c r="F154" s="183"/>
      <c r="G154" s="183"/>
      <c r="H154" s="183"/>
      <c r="I154" s="183"/>
      <c r="J154" s="183"/>
      <c r="K154" s="183"/>
      <c r="L154" s="183"/>
      <c r="M154" s="184"/>
      <c r="N154" s="144"/>
      <c r="O154" s="182"/>
      <c r="P154" s="183"/>
      <c r="Q154" s="183"/>
      <c r="R154" s="183"/>
      <c r="S154" s="183"/>
      <c r="T154" s="183"/>
      <c r="U154" s="183"/>
      <c r="V154" s="184"/>
      <c r="W154" s="82"/>
      <c r="X154" s="182"/>
      <c r="Y154" s="183"/>
      <c r="Z154" s="183"/>
      <c r="AA154" s="183"/>
      <c r="AB154" s="183"/>
      <c r="AC154" s="183"/>
      <c r="AD154" s="183"/>
      <c r="AE154" s="184"/>
      <c r="AF154" s="144"/>
      <c r="AG154" s="179"/>
      <c r="AH154" s="180"/>
      <c r="AI154" s="180"/>
      <c r="AJ154" s="180"/>
      <c r="AK154" s="181"/>
      <c r="AL154" s="58"/>
    </row>
    <row r="155" spans="2:38" s="51" customFormat="1" ht="5.0999999999999996" customHeight="1" x14ac:dyDescent="0.2">
      <c r="B155" s="57"/>
      <c r="C155" s="81"/>
      <c r="D155" s="73"/>
      <c r="E155" s="73"/>
      <c r="F155" s="73"/>
      <c r="G155" s="73"/>
      <c r="H155" s="73"/>
      <c r="I155" s="73"/>
      <c r="J155" s="73"/>
      <c r="K155" s="73"/>
      <c r="L155" s="73"/>
      <c r="M155" s="73"/>
      <c r="N155" s="144"/>
      <c r="O155" s="73"/>
      <c r="P155" s="73"/>
      <c r="Q155" s="73"/>
      <c r="R155" s="73"/>
      <c r="S155" s="73"/>
      <c r="T155" s="73"/>
      <c r="U155" s="73"/>
      <c r="V155" s="73"/>
      <c r="W155" s="82"/>
      <c r="X155" s="73"/>
      <c r="Y155" s="73"/>
      <c r="Z155" s="73"/>
      <c r="AA155" s="73"/>
      <c r="AB155" s="73"/>
      <c r="AC155" s="73"/>
      <c r="AD155" s="73"/>
      <c r="AE155" s="73"/>
      <c r="AF155" s="144"/>
      <c r="AG155" s="83"/>
      <c r="AH155" s="83"/>
      <c r="AI155" s="83"/>
      <c r="AJ155" s="83"/>
      <c r="AK155" s="83"/>
      <c r="AL155" s="58"/>
    </row>
    <row r="156" spans="2:38" ht="15" customHeight="1" x14ac:dyDescent="0.2">
      <c r="B156" s="57"/>
      <c r="C156" s="81" t="s">
        <v>39</v>
      </c>
      <c r="D156" s="182"/>
      <c r="E156" s="183"/>
      <c r="F156" s="183"/>
      <c r="G156" s="183"/>
      <c r="H156" s="183"/>
      <c r="I156" s="183"/>
      <c r="J156" s="183"/>
      <c r="K156" s="183"/>
      <c r="L156" s="183"/>
      <c r="M156" s="184"/>
      <c r="N156" s="144"/>
      <c r="O156" s="182"/>
      <c r="P156" s="183"/>
      <c r="Q156" s="183"/>
      <c r="R156" s="183"/>
      <c r="S156" s="183"/>
      <c r="T156" s="183"/>
      <c r="U156" s="183"/>
      <c r="V156" s="184"/>
      <c r="W156" s="82"/>
      <c r="X156" s="182"/>
      <c r="Y156" s="183"/>
      <c r="Z156" s="183"/>
      <c r="AA156" s="183"/>
      <c r="AB156" s="183"/>
      <c r="AC156" s="183"/>
      <c r="AD156" s="183"/>
      <c r="AE156" s="184"/>
      <c r="AF156" s="144"/>
      <c r="AG156" s="179"/>
      <c r="AH156" s="180"/>
      <c r="AI156" s="180"/>
      <c r="AJ156" s="180"/>
      <c r="AK156" s="181"/>
      <c r="AL156" s="58"/>
    </row>
    <row r="157" spans="2:38" s="51" customFormat="1" ht="5.0999999999999996" customHeight="1" x14ac:dyDescent="0.2">
      <c r="B157" s="57"/>
      <c r="C157" s="81"/>
      <c r="D157" s="84"/>
      <c r="E157" s="84"/>
      <c r="F157" s="84"/>
      <c r="G157" s="84"/>
      <c r="H157" s="84"/>
      <c r="I157" s="84"/>
      <c r="J157" s="84"/>
      <c r="K157" s="84"/>
      <c r="L157" s="84"/>
      <c r="M157" s="84"/>
      <c r="N157" s="144"/>
      <c r="O157" s="84"/>
      <c r="P157" s="84"/>
      <c r="Q157" s="84"/>
      <c r="R157" s="84"/>
      <c r="S157" s="84"/>
      <c r="T157" s="84"/>
      <c r="U157" s="84"/>
      <c r="V157" s="84"/>
      <c r="W157" s="82"/>
      <c r="X157" s="84"/>
      <c r="Y157" s="84"/>
      <c r="Z157" s="84"/>
      <c r="AA157" s="84"/>
      <c r="AB157" s="84"/>
      <c r="AC157" s="84"/>
      <c r="AD157" s="84"/>
      <c r="AE157" s="84"/>
      <c r="AF157" s="144"/>
      <c r="AG157" s="85"/>
      <c r="AH157" s="85"/>
      <c r="AI157" s="85"/>
      <c r="AJ157" s="85"/>
      <c r="AK157" s="85"/>
      <c r="AL157" s="58"/>
    </row>
    <row r="158" spans="2:38" ht="15" customHeight="1" x14ac:dyDescent="0.2">
      <c r="B158" s="57"/>
      <c r="C158" s="59" t="s">
        <v>40</v>
      </c>
      <c r="D158" s="182"/>
      <c r="E158" s="183"/>
      <c r="F158" s="183"/>
      <c r="G158" s="183"/>
      <c r="H158" s="183"/>
      <c r="I158" s="183"/>
      <c r="J158" s="183"/>
      <c r="K158" s="183"/>
      <c r="L158" s="183"/>
      <c r="M158" s="184"/>
      <c r="N158" s="144"/>
      <c r="O158" s="182"/>
      <c r="P158" s="183"/>
      <c r="Q158" s="183"/>
      <c r="R158" s="183"/>
      <c r="S158" s="183"/>
      <c r="T158" s="183"/>
      <c r="U158" s="183"/>
      <c r="V158" s="184"/>
      <c r="W158" s="82"/>
      <c r="X158" s="182"/>
      <c r="Y158" s="183"/>
      <c r="Z158" s="183"/>
      <c r="AA158" s="183"/>
      <c r="AB158" s="183"/>
      <c r="AC158" s="183"/>
      <c r="AD158" s="183"/>
      <c r="AE158" s="184"/>
      <c r="AF158" s="144"/>
      <c r="AG158" s="179"/>
      <c r="AH158" s="180"/>
      <c r="AI158" s="180"/>
      <c r="AJ158" s="180"/>
      <c r="AK158" s="181"/>
      <c r="AL158" s="58"/>
    </row>
    <row r="159" spans="2:38" s="51" customFormat="1" ht="5.0999999999999996" customHeight="1" x14ac:dyDescent="0.2">
      <c r="B159" s="57"/>
      <c r="C159" s="59"/>
      <c r="D159" s="84"/>
      <c r="E159" s="84"/>
      <c r="F159" s="84"/>
      <c r="G159" s="84"/>
      <c r="H159" s="84"/>
      <c r="I159" s="84"/>
      <c r="J159" s="84"/>
      <c r="K159" s="84"/>
      <c r="L159" s="84"/>
      <c r="M159" s="84"/>
      <c r="N159" s="144"/>
      <c r="O159" s="84"/>
      <c r="P159" s="84"/>
      <c r="Q159" s="84"/>
      <c r="R159" s="84"/>
      <c r="S159" s="84"/>
      <c r="T159" s="84"/>
      <c r="U159" s="84"/>
      <c r="V159" s="84"/>
      <c r="W159" s="82"/>
      <c r="X159" s="84"/>
      <c r="Y159" s="84"/>
      <c r="Z159" s="84"/>
      <c r="AA159" s="84"/>
      <c r="AB159" s="84"/>
      <c r="AC159" s="84"/>
      <c r="AD159" s="84"/>
      <c r="AE159" s="84"/>
      <c r="AF159" s="144"/>
      <c r="AG159" s="85"/>
      <c r="AH159" s="85"/>
      <c r="AI159" s="85"/>
      <c r="AJ159" s="85"/>
      <c r="AK159" s="85"/>
      <c r="AL159" s="58"/>
    </row>
    <row r="160" spans="2:38" ht="15" customHeight="1" x14ac:dyDescent="0.2">
      <c r="B160" s="57"/>
      <c r="C160" s="59" t="s">
        <v>41</v>
      </c>
      <c r="D160" s="182"/>
      <c r="E160" s="183"/>
      <c r="F160" s="183"/>
      <c r="G160" s="183"/>
      <c r="H160" s="183"/>
      <c r="I160" s="183"/>
      <c r="J160" s="183"/>
      <c r="K160" s="183"/>
      <c r="L160" s="183"/>
      <c r="M160" s="184"/>
      <c r="N160" s="144"/>
      <c r="O160" s="182"/>
      <c r="P160" s="183"/>
      <c r="Q160" s="183"/>
      <c r="R160" s="183"/>
      <c r="S160" s="183"/>
      <c r="T160" s="183"/>
      <c r="U160" s="183"/>
      <c r="V160" s="184"/>
      <c r="W160" s="82"/>
      <c r="X160" s="182"/>
      <c r="Y160" s="183"/>
      <c r="Z160" s="183"/>
      <c r="AA160" s="183"/>
      <c r="AB160" s="183"/>
      <c r="AC160" s="183"/>
      <c r="AD160" s="183"/>
      <c r="AE160" s="184"/>
      <c r="AF160" s="144"/>
      <c r="AG160" s="179"/>
      <c r="AH160" s="180"/>
      <c r="AI160" s="180"/>
      <c r="AJ160" s="180"/>
      <c r="AK160" s="181"/>
      <c r="AL160" s="58"/>
    </row>
    <row r="161" spans="1:55" ht="5.0999999999999996" customHeight="1" x14ac:dyDescent="0.2">
      <c r="B161" s="63"/>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5"/>
    </row>
    <row r="162" spans="1:55" ht="5.0999999999999996" customHeight="1" x14ac:dyDescent="0.2"/>
    <row r="163" spans="1:55" ht="5.0999999999999996" customHeight="1" x14ac:dyDescent="0.2">
      <c r="B163" s="54"/>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6"/>
    </row>
    <row r="164" spans="1:55" ht="15" customHeight="1" x14ac:dyDescent="0.2">
      <c r="B164" s="57"/>
      <c r="C164" s="67" t="s">
        <v>429</v>
      </c>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70">
        <v>2</v>
      </c>
      <c r="AG164" s="211"/>
      <c r="AH164" s="212"/>
      <c r="AI164" s="212"/>
      <c r="AJ164" s="212"/>
      <c r="AK164" s="213"/>
      <c r="AL164" s="58"/>
    </row>
    <row r="165" spans="1:55" ht="5.0999999999999996" customHeight="1" x14ac:dyDescent="0.2">
      <c r="B165" s="57"/>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8"/>
    </row>
    <row r="166" spans="1:55" ht="15" customHeight="1" x14ac:dyDescent="0.2">
      <c r="B166" s="57"/>
      <c r="C166" s="81" t="s">
        <v>1</v>
      </c>
      <c r="D166" s="205" t="s">
        <v>46</v>
      </c>
      <c r="E166" s="205"/>
      <c r="F166" s="205"/>
      <c r="G166" s="205"/>
      <c r="H166" s="205"/>
      <c r="I166" s="205"/>
      <c r="J166" s="205"/>
      <c r="K166" s="205"/>
      <c r="L166" s="205"/>
      <c r="M166" s="51"/>
      <c r="N166" s="51"/>
      <c r="O166" s="205" t="s">
        <v>37</v>
      </c>
      <c r="P166" s="205"/>
      <c r="Q166" s="205"/>
      <c r="R166" s="205"/>
      <c r="S166" s="205"/>
      <c r="T166" s="205"/>
      <c r="U166" s="205"/>
      <c r="V166" s="205"/>
      <c r="W166" s="81"/>
      <c r="X166" s="205" t="s">
        <v>38</v>
      </c>
      <c r="Y166" s="205"/>
      <c r="Z166" s="205"/>
      <c r="AA166" s="205"/>
      <c r="AB166" s="205"/>
      <c r="AC166" s="205"/>
      <c r="AD166" s="205"/>
      <c r="AE166" s="205"/>
      <c r="AF166" s="81"/>
      <c r="AG166" s="205" t="s">
        <v>45</v>
      </c>
      <c r="AH166" s="205"/>
      <c r="AI166" s="205"/>
      <c r="AJ166" s="205"/>
      <c r="AK166" s="205"/>
      <c r="AL166" s="58"/>
    </row>
    <row r="167" spans="1:55" ht="15" customHeight="1" x14ac:dyDescent="0.2">
      <c r="B167" s="57"/>
      <c r="C167" s="81" t="s">
        <v>35</v>
      </c>
      <c r="D167" s="182"/>
      <c r="E167" s="183"/>
      <c r="F167" s="183"/>
      <c r="G167" s="183"/>
      <c r="H167" s="183"/>
      <c r="I167" s="183"/>
      <c r="J167" s="183"/>
      <c r="K167" s="183"/>
      <c r="L167" s="183"/>
      <c r="M167" s="184"/>
      <c r="N167" s="144"/>
      <c r="O167" s="182"/>
      <c r="P167" s="183"/>
      <c r="Q167" s="183"/>
      <c r="R167" s="183"/>
      <c r="S167" s="183"/>
      <c r="T167" s="183"/>
      <c r="U167" s="183"/>
      <c r="V167" s="184"/>
      <c r="W167" s="82"/>
      <c r="X167" s="182"/>
      <c r="Y167" s="183"/>
      <c r="Z167" s="183"/>
      <c r="AA167" s="183"/>
      <c r="AB167" s="183"/>
      <c r="AC167" s="183"/>
      <c r="AD167" s="183"/>
      <c r="AE167" s="184"/>
      <c r="AF167" s="144"/>
      <c r="AG167" s="179"/>
      <c r="AH167" s="180"/>
      <c r="AI167" s="180"/>
      <c r="AJ167" s="180"/>
      <c r="AK167" s="181"/>
      <c r="AL167" s="58"/>
    </row>
    <row r="168" spans="1:55" ht="5.0999999999999996" customHeight="1" x14ac:dyDescent="0.2">
      <c r="B168" s="57"/>
      <c r="C168" s="81"/>
      <c r="D168" s="73"/>
      <c r="E168" s="73"/>
      <c r="F168" s="73"/>
      <c r="G168" s="73"/>
      <c r="H168" s="73"/>
      <c r="I168" s="73"/>
      <c r="J168" s="73"/>
      <c r="K168" s="73"/>
      <c r="L168" s="73"/>
      <c r="M168" s="73"/>
      <c r="N168" s="144"/>
      <c r="O168" s="73"/>
      <c r="P168" s="73"/>
      <c r="Q168" s="73"/>
      <c r="R168" s="73"/>
      <c r="S168" s="73"/>
      <c r="T168" s="73"/>
      <c r="U168" s="73"/>
      <c r="V168" s="73"/>
      <c r="W168" s="82"/>
      <c r="X168" s="73"/>
      <c r="Y168" s="73"/>
      <c r="Z168" s="73"/>
      <c r="AA168" s="73"/>
      <c r="AB168" s="73"/>
      <c r="AC168" s="73"/>
      <c r="AD168" s="73"/>
      <c r="AE168" s="73"/>
      <c r="AF168" s="144"/>
      <c r="AG168" s="83"/>
      <c r="AH168" s="83"/>
      <c r="AI168" s="83"/>
      <c r="AJ168" s="83"/>
      <c r="AK168" s="83"/>
      <c r="AL168" s="58"/>
    </row>
    <row r="169" spans="1:55" ht="15" customHeight="1" x14ac:dyDescent="0.2">
      <c r="B169" s="57"/>
      <c r="C169" s="81" t="s">
        <v>39</v>
      </c>
      <c r="D169" s="182"/>
      <c r="E169" s="183"/>
      <c r="F169" s="183"/>
      <c r="G169" s="183"/>
      <c r="H169" s="183"/>
      <c r="I169" s="183"/>
      <c r="J169" s="183"/>
      <c r="K169" s="183"/>
      <c r="L169" s="183"/>
      <c r="M169" s="184"/>
      <c r="N169" s="144"/>
      <c r="O169" s="182"/>
      <c r="P169" s="183"/>
      <c r="Q169" s="183"/>
      <c r="R169" s="183"/>
      <c r="S169" s="183"/>
      <c r="T169" s="183"/>
      <c r="U169" s="183"/>
      <c r="V169" s="184"/>
      <c r="W169" s="82"/>
      <c r="X169" s="182"/>
      <c r="Y169" s="183"/>
      <c r="Z169" s="183"/>
      <c r="AA169" s="183"/>
      <c r="AB169" s="183"/>
      <c r="AC169" s="183"/>
      <c r="AD169" s="183"/>
      <c r="AE169" s="184"/>
      <c r="AF169" s="144"/>
      <c r="AG169" s="179"/>
      <c r="AH169" s="180"/>
      <c r="AI169" s="180"/>
      <c r="AJ169" s="180"/>
      <c r="AK169" s="181"/>
      <c r="AL169" s="58"/>
    </row>
    <row r="170" spans="1:55" ht="5.0999999999999996" customHeight="1" x14ac:dyDescent="0.2">
      <c r="B170" s="57"/>
      <c r="C170" s="81"/>
      <c r="D170" s="84"/>
      <c r="E170" s="84"/>
      <c r="F170" s="84"/>
      <c r="G170" s="84"/>
      <c r="H170" s="84"/>
      <c r="I170" s="84"/>
      <c r="J170" s="84"/>
      <c r="K170" s="84"/>
      <c r="L170" s="84"/>
      <c r="M170" s="84"/>
      <c r="N170" s="144"/>
      <c r="O170" s="84"/>
      <c r="P170" s="84"/>
      <c r="Q170" s="84"/>
      <c r="R170" s="84"/>
      <c r="S170" s="84"/>
      <c r="T170" s="84"/>
      <c r="U170" s="84"/>
      <c r="V170" s="84"/>
      <c r="W170" s="82"/>
      <c r="X170" s="84"/>
      <c r="Y170" s="84"/>
      <c r="Z170" s="84"/>
      <c r="AA170" s="84"/>
      <c r="AB170" s="84"/>
      <c r="AC170" s="84"/>
      <c r="AD170" s="84"/>
      <c r="AE170" s="84"/>
      <c r="AF170" s="144"/>
      <c r="AG170" s="85"/>
      <c r="AH170" s="85"/>
      <c r="AI170" s="85"/>
      <c r="AJ170" s="85"/>
      <c r="AK170" s="85"/>
      <c r="AL170" s="58"/>
    </row>
    <row r="171" spans="1:55" ht="15" customHeight="1" x14ac:dyDescent="0.2">
      <c r="B171" s="57"/>
      <c r="C171" s="59" t="s">
        <v>40</v>
      </c>
      <c r="D171" s="182"/>
      <c r="E171" s="183"/>
      <c r="F171" s="183"/>
      <c r="G171" s="183"/>
      <c r="H171" s="183"/>
      <c r="I171" s="183"/>
      <c r="J171" s="183"/>
      <c r="K171" s="183"/>
      <c r="L171" s="183"/>
      <c r="M171" s="184"/>
      <c r="N171" s="144"/>
      <c r="O171" s="182"/>
      <c r="P171" s="183"/>
      <c r="Q171" s="183"/>
      <c r="R171" s="183"/>
      <c r="S171" s="183"/>
      <c r="T171" s="183"/>
      <c r="U171" s="183"/>
      <c r="V171" s="184"/>
      <c r="W171" s="82"/>
      <c r="X171" s="182"/>
      <c r="Y171" s="183"/>
      <c r="Z171" s="183"/>
      <c r="AA171" s="183"/>
      <c r="AB171" s="183"/>
      <c r="AC171" s="183"/>
      <c r="AD171" s="183"/>
      <c r="AE171" s="184"/>
      <c r="AF171" s="144"/>
      <c r="AG171" s="179"/>
      <c r="AH171" s="180"/>
      <c r="AI171" s="180"/>
      <c r="AJ171" s="180"/>
      <c r="AK171" s="181"/>
      <c r="AL171" s="58"/>
    </row>
    <row r="172" spans="1:55" ht="5.0999999999999996" customHeight="1" x14ac:dyDescent="0.2">
      <c r="B172" s="57"/>
      <c r="C172" s="59"/>
      <c r="D172" s="84"/>
      <c r="E172" s="84"/>
      <c r="F172" s="84"/>
      <c r="G172" s="84"/>
      <c r="H172" s="84"/>
      <c r="I172" s="84"/>
      <c r="J172" s="84"/>
      <c r="K172" s="84"/>
      <c r="L172" s="84"/>
      <c r="M172" s="84"/>
      <c r="N172" s="144"/>
      <c r="O172" s="84"/>
      <c r="P172" s="84"/>
      <c r="Q172" s="84"/>
      <c r="R172" s="84"/>
      <c r="S172" s="84"/>
      <c r="T172" s="84"/>
      <c r="U172" s="84"/>
      <c r="V172" s="84"/>
      <c r="W172" s="82"/>
      <c r="X172" s="84"/>
      <c r="Y172" s="84"/>
      <c r="Z172" s="84"/>
      <c r="AA172" s="84"/>
      <c r="AB172" s="84"/>
      <c r="AC172" s="84"/>
      <c r="AD172" s="84"/>
      <c r="AE172" s="84"/>
      <c r="AF172" s="144"/>
      <c r="AG172" s="85"/>
      <c r="AH172" s="85"/>
      <c r="AI172" s="85"/>
      <c r="AJ172" s="85"/>
      <c r="AK172" s="85"/>
      <c r="AL172" s="58"/>
    </row>
    <row r="173" spans="1:55" ht="15" customHeight="1" x14ac:dyDescent="0.2">
      <c r="B173" s="57"/>
      <c r="C173" s="59" t="s">
        <v>41</v>
      </c>
      <c r="D173" s="182"/>
      <c r="E173" s="183"/>
      <c r="F173" s="183"/>
      <c r="G173" s="183"/>
      <c r="H173" s="183"/>
      <c r="I173" s="183"/>
      <c r="J173" s="183"/>
      <c r="K173" s="183"/>
      <c r="L173" s="183"/>
      <c r="M173" s="184"/>
      <c r="N173" s="144"/>
      <c r="O173" s="182"/>
      <c r="P173" s="183"/>
      <c r="Q173" s="183"/>
      <c r="R173" s="183"/>
      <c r="S173" s="183"/>
      <c r="T173" s="183"/>
      <c r="U173" s="183"/>
      <c r="V173" s="184"/>
      <c r="W173" s="82"/>
      <c r="X173" s="182"/>
      <c r="Y173" s="183"/>
      <c r="Z173" s="183"/>
      <c r="AA173" s="183"/>
      <c r="AB173" s="183"/>
      <c r="AC173" s="183"/>
      <c r="AD173" s="183"/>
      <c r="AE173" s="184"/>
      <c r="AF173" s="144"/>
      <c r="AG173" s="179"/>
      <c r="AH173" s="180"/>
      <c r="AI173" s="180"/>
      <c r="AJ173" s="180"/>
      <c r="AK173" s="181"/>
      <c r="AL173" s="58"/>
    </row>
    <row r="174" spans="1:55" ht="5.0999999999999996" customHeight="1" x14ac:dyDescent="0.2">
      <c r="B174" s="63"/>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4"/>
      <c r="AL174" s="65"/>
    </row>
    <row r="175" spans="1:55" ht="5.0999999999999996" customHeight="1" x14ac:dyDescent="0.2">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AM175" s="51"/>
      <c r="AN175" s="51"/>
      <c r="AO175" s="51"/>
      <c r="AP175" s="51"/>
      <c r="AQ175" s="51"/>
      <c r="AR175" s="51"/>
      <c r="AS175" s="51"/>
      <c r="AT175" s="51"/>
      <c r="AU175" s="66"/>
      <c r="AV175" s="51"/>
      <c r="AW175" s="51"/>
      <c r="AX175" s="51"/>
      <c r="AY175" s="51"/>
      <c r="AZ175" s="51"/>
      <c r="BA175" s="51"/>
      <c r="BB175" s="51"/>
      <c r="BC175" s="51"/>
    </row>
    <row r="176" spans="1:55" ht="5.0999999999999996" customHeight="1" x14ac:dyDescent="0.2">
      <c r="B176" s="54"/>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6"/>
    </row>
    <row r="177" spans="2:38" ht="15" customHeight="1" x14ac:dyDescent="0.2">
      <c r="B177" s="57"/>
      <c r="C177" s="67" t="s">
        <v>430</v>
      </c>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70">
        <v>2</v>
      </c>
      <c r="AG177" s="211"/>
      <c r="AH177" s="212"/>
      <c r="AI177" s="212"/>
      <c r="AJ177" s="212"/>
      <c r="AK177" s="213"/>
      <c r="AL177" s="58"/>
    </row>
    <row r="178" spans="2:38" ht="5.0999999999999996" customHeight="1" x14ac:dyDescent="0.2">
      <c r="B178" s="57"/>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8"/>
    </row>
    <row r="179" spans="2:38" ht="15" customHeight="1" x14ac:dyDescent="0.2">
      <c r="B179" s="57"/>
      <c r="C179" s="51"/>
      <c r="D179" s="205" t="s">
        <v>57</v>
      </c>
      <c r="E179" s="205"/>
      <c r="F179" s="205"/>
      <c r="G179" s="205"/>
      <c r="H179" s="205"/>
      <c r="I179" s="205"/>
      <c r="J179" s="205"/>
      <c r="K179" s="205"/>
      <c r="L179" s="205"/>
      <c r="M179" s="205"/>
      <c r="N179" s="205"/>
      <c r="O179" s="205"/>
      <c r="P179" s="51"/>
      <c r="Q179" s="205" t="s">
        <v>56</v>
      </c>
      <c r="R179" s="205"/>
      <c r="S179" s="205"/>
      <c r="T179" s="205"/>
      <c r="U179" s="51"/>
      <c r="V179" s="205" t="s">
        <v>75</v>
      </c>
      <c r="W179" s="205"/>
      <c r="X179" s="205"/>
      <c r="Y179" s="205"/>
      <c r="Z179" s="205"/>
      <c r="AA179" s="205"/>
      <c r="AB179" s="205"/>
      <c r="AC179" s="205"/>
      <c r="AD179" s="205"/>
      <c r="AE179" s="205"/>
      <c r="AF179" s="59"/>
      <c r="AG179" s="205" t="s">
        <v>29</v>
      </c>
      <c r="AH179" s="205"/>
      <c r="AI179" s="205"/>
      <c r="AJ179" s="205"/>
      <c r="AK179" s="205"/>
      <c r="AL179" s="58"/>
    </row>
    <row r="180" spans="2:38" ht="15" customHeight="1" x14ac:dyDescent="0.2">
      <c r="B180" s="57"/>
      <c r="C180" s="81" t="s">
        <v>35</v>
      </c>
      <c r="D180" s="200"/>
      <c r="E180" s="201"/>
      <c r="F180" s="201"/>
      <c r="G180" s="201"/>
      <c r="H180" s="201"/>
      <c r="I180" s="201"/>
      <c r="J180" s="201"/>
      <c r="K180" s="201"/>
      <c r="L180" s="201"/>
      <c r="M180" s="201"/>
      <c r="N180" s="201"/>
      <c r="O180" s="202"/>
      <c r="P180" s="146"/>
      <c r="Q180" s="200"/>
      <c r="R180" s="201"/>
      <c r="S180" s="201"/>
      <c r="T180" s="202"/>
      <c r="U180" s="146"/>
      <c r="V180" s="200"/>
      <c r="W180" s="201"/>
      <c r="X180" s="201"/>
      <c r="Y180" s="201"/>
      <c r="Z180" s="201"/>
      <c r="AA180" s="201"/>
      <c r="AB180" s="201"/>
      <c r="AC180" s="201"/>
      <c r="AD180" s="201"/>
      <c r="AE180" s="202"/>
      <c r="AF180" s="144"/>
      <c r="AG180" s="179"/>
      <c r="AH180" s="180"/>
      <c r="AI180" s="180"/>
      <c r="AJ180" s="180"/>
      <c r="AK180" s="181"/>
      <c r="AL180" s="58"/>
    </row>
    <row r="181" spans="2:38" ht="5.0999999999999996" customHeight="1" x14ac:dyDescent="0.2">
      <c r="B181" s="57"/>
      <c r="C181" s="81"/>
      <c r="D181" s="146"/>
      <c r="E181" s="146"/>
      <c r="F181" s="146"/>
      <c r="G181" s="146"/>
      <c r="H181" s="146"/>
      <c r="I181" s="146"/>
      <c r="J181" s="146"/>
      <c r="K181" s="146"/>
      <c r="L181" s="146"/>
      <c r="M181" s="146"/>
      <c r="N181" s="146"/>
      <c r="O181" s="146"/>
      <c r="P181" s="146"/>
      <c r="Q181" s="146"/>
      <c r="R181" s="146"/>
      <c r="S181" s="146"/>
      <c r="T181" s="146"/>
      <c r="U181" s="146"/>
      <c r="V181" s="146"/>
      <c r="W181" s="146"/>
      <c r="X181" s="146"/>
      <c r="Y181" s="146"/>
      <c r="Z181" s="146"/>
      <c r="AA181" s="88"/>
      <c r="AB181" s="88"/>
      <c r="AC181" s="88"/>
      <c r="AD181" s="88"/>
      <c r="AE181" s="88"/>
      <c r="AF181" s="144"/>
      <c r="AG181" s="89"/>
      <c r="AH181" s="89"/>
      <c r="AI181" s="89"/>
      <c r="AJ181" s="89"/>
      <c r="AK181" s="89"/>
      <c r="AL181" s="58"/>
    </row>
    <row r="182" spans="2:38" ht="15" customHeight="1" x14ac:dyDescent="0.2">
      <c r="B182" s="57"/>
      <c r="C182" s="81" t="s">
        <v>39</v>
      </c>
      <c r="D182" s="200"/>
      <c r="E182" s="201"/>
      <c r="F182" s="201"/>
      <c r="G182" s="201"/>
      <c r="H182" s="201"/>
      <c r="I182" s="201"/>
      <c r="J182" s="201"/>
      <c r="K182" s="201"/>
      <c r="L182" s="201"/>
      <c r="M182" s="201"/>
      <c r="N182" s="201"/>
      <c r="O182" s="202"/>
      <c r="P182" s="146"/>
      <c r="Q182" s="200"/>
      <c r="R182" s="201"/>
      <c r="S182" s="201"/>
      <c r="T182" s="202"/>
      <c r="U182" s="146"/>
      <c r="V182" s="200"/>
      <c r="W182" s="201"/>
      <c r="X182" s="201"/>
      <c r="Y182" s="201"/>
      <c r="Z182" s="201"/>
      <c r="AA182" s="201"/>
      <c r="AB182" s="201"/>
      <c r="AC182" s="201"/>
      <c r="AD182" s="201"/>
      <c r="AE182" s="202"/>
      <c r="AF182" s="144"/>
      <c r="AG182" s="179" t="str">
        <f>IF(AA182="","",AA182*V182)</f>
        <v/>
      </c>
      <c r="AH182" s="180"/>
      <c r="AI182" s="180"/>
      <c r="AJ182" s="180"/>
      <c r="AK182" s="181"/>
      <c r="AL182" s="58"/>
    </row>
    <row r="183" spans="2:38" ht="5.0999999999999996" customHeight="1" x14ac:dyDescent="0.2">
      <c r="B183" s="57"/>
      <c r="C183" s="81"/>
      <c r="D183" s="146"/>
      <c r="E183" s="146"/>
      <c r="F183" s="146"/>
      <c r="G183" s="146"/>
      <c r="H183" s="146"/>
      <c r="I183" s="146"/>
      <c r="J183" s="146"/>
      <c r="K183" s="146"/>
      <c r="L183" s="146"/>
      <c r="M183" s="146"/>
      <c r="N183" s="146"/>
      <c r="O183" s="146"/>
      <c r="P183" s="146"/>
      <c r="Q183" s="146"/>
      <c r="R183" s="146"/>
      <c r="S183" s="146"/>
      <c r="T183" s="146"/>
      <c r="U183" s="146"/>
      <c r="V183" s="146"/>
      <c r="W183" s="146"/>
      <c r="X183" s="146"/>
      <c r="Y183" s="146"/>
      <c r="Z183" s="146"/>
      <c r="AA183" s="88"/>
      <c r="AB183" s="88"/>
      <c r="AC183" s="88"/>
      <c r="AD183" s="88"/>
      <c r="AE183" s="88"/>
      <c r="AF183" s="144"/>
      <c r="AG183" s="89"/>
      <c r="AH183" s="89"/>
      <c r="AI183" s="89"/>
      <c r="AJ183" s="89"/>
      <c r="AK183" s="89"/>
      <c r="AL183" s="58"/>
    </row>
    <row r="184" spans="2:38" ht="15" customHeight="1" x14ac:dyDescent="0.2">
      <c r="B184" s="57"/>
      <c r="C184" s="81" t="s">
        <v>40</v>
      </c>
      <c r="D184" s="200"/>
      <c r="E184" s="201"/>
      <c r="F184" s="201"/>
      <c r="G184" s="201"/>
      <c r="H184" s="201"/>
      <c r="I184" s="201"/>
      <c r="J184" s="201"/>
      <c r="K184" s="201"/>
      <c r="L184" s="201"/>
      <c r="M184" s="201"/>
      <c r="N184" s="201"/>
      <c r="O184" s="202"/>
      <c r="P184" s="146"/>
      <c r="Q184" s="200"/>
      <c r="R184" s="201"/>
      <c r="S184" s="201"/>
      <c r="T184" s="202"/>
      <c r="U184" s="146"/>
      <c r="V184" s="200"/>
      <c r="W184" s="201"/>
      <c r="X184" s="201"/>
      <c r="Y184" s="201"/>
      <c r="Z184" s="201"/>
      <c r="AA184" s="201"/>
      <c r="AB184" s="201"/>
      <c r="AC184" s="201"/>
      <c r="AD184" s="201"/>
      <c r="AE184" s="202"/>
      <c r="AF184" s="144"/>
      <c r="AG184" s="179" t="str">
        <f>IF(AA184="","",AA184*V184)</f>
        <v/>
      </c>
      <c r="AH184" s="180"/>
      <c r="AI184" s="180"/>
      <c r="AJ184" s="180"/>
      <c r="AK184" s="181"/>
      <c r="AL184" s="58"/>
    </row>
    <row r="185" spans="2:38" ht="5.0999999999999996" customHeight="1" x14ac:dyDescent="0.2">
      <c r="B185" s="57"/>
      <c r="C185" s="81"/>
      <c r="D185" s="146"/>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A185" s="88"/>
      <c r="AB185" s="88"/>
      <c r="AC185" s="88"/>
      <c r="AD185" s="88"/>
      <c r="AE185" s="88"/>
      <c r="AF185" s="144"/>
      <c r="AG185" s="89"/>
      <c r="AH185" s="89"/>
      <c r="AI185" s="89"/>
      <c r="AJ185" s="89"/>
      <c r="AK185" s="89"/>
      <c r="AL185" s="58"/>
    </row>
    <row r="186" spans="2:38" ht="15" customHeight="1" x14ac:dyDescent="0.2">
      <c r="B186" s="57"/>
      <c r="C186" s="81" t="s">
        <v>41</v>
      </c>
      <c r="D186" s="200"/>
      <c r="E186" s="201"/>
      <c r="F186" s="201"/>
      <c r="G186" s="201"/>
      <c r="H186" s="201"/>
      <c r="I186" s="201"/>
      <c r="J186" s="201"/>
      <c r="K186" s="201"/>
      <c r="L186" s="201"/>
      <c r="M186" s="201"/>
      <c r="N186" s="201"/>
      <c r="O186" s="202"/>
      <c r="P186" s="146"/>
      <c r="Q186" s="200"/>
      <c r="R186" s="201"/>
      <c r="S186" s="201"/>
      <c r="T186" s="202"/>
      <c r="U186" s="146"/>
      <c r="V186" s="200"/>
      <c r="W186" s="201"/>
      <c r="X186" s="201"/>
      <c r="Y186" s="201"/>
      <c r="Z186" s="201"/>
      <c r="AA186" s="201"/>
      <c r="AB186" s="201"/>
      <c r="AC186" s="201"/>
      <c r="AD186" s="201"/>
      <c r="AE186" s="202"/>
      <c r="AF186" s="144"/>
      <c r="AG186" s="179" t="str">
        <f>IF(AA186="","",AA186*V186)</f>
        <v/>
      </c>
      <c r="AH186" s="180"/>
      <c r="AI186" s="180"/>
      <c r="AJ186" s="180"/>
      <c r="AK186" s="181"/>
      <c r="AL186" s="58"/>
    </row>
    <row r="187" spans="2:38" ht="5.0999999999999996" customHeight="1" x14ac:dyDescent="0.2">
      <c r="B187" s="57"/>
      <c r="C187" s="81"/>
      <c r="D187" s="146"/>
      <c r="E187" s="146"/>
      <c r="F187" s="146"/>
      <c r="G187" s="146"/>
      <c r="H187" s="146"/>
      <c r="I187" s="146"/>
      <c r="J187" s="146"/>
      <c r="K187" s="146"/>
      <c r="L187" s="146"/>
      <c r="M187" s="146"/>
      <c r="N187" s="146"/>
      <c r="O187" s="146"/>
      <c r="P187" s="146"/>
      <c r="Q187" s="146"/>
      <c r="R187" s="146"/>
      <c r="S187" s="146"/>
      <c r="T187" s="146"/>
      <c r="U187" s="146"/>
      <c r="V187" s="146"/>
      <c r="W187" s="146"/>
      <c r="X187" s="146"/>
      <c r="Y187" s="146"/>
      <c r="Z187" s="146"/>
      <c r="AA187" s="88"/>
      <c r="AB187" s="88"/>
      <c r="AC187" s="88"/>
      <c r="AD187" s="88"/>
      <c r="AE187" s="88"/>
      <c r="AF187" s="144"/>
      <c r="AG187" s="89"/>
      <c r="AH187" s="89"/>
      <c r="AI187" s="89"/>
      <c r="AJ187" s="89"/>
      <c r="AK187" s="89"/>
      <c r="AL187" s="58"/>
    </row>
    <row r="188" spans="2:38" ht="15" customHeight="1" x14ac:dyDescent="0.2">
      <c r="B188" s="57"/>
      <c r="C188" s="81" t="s">
        <v>42</v>
      </c>
      <c r="D188" s="200"/>
      <c r="E188" s="201"/>
      <c r="F188" s="201"/>
      <c r="G188" s="201"/>
      <c r="H188" s="201"/>
      <c r="I188" s="201"/>
      <c r="J188" s="201"/>
      <c r="K188" s="201"/>
      <c r="L188" s="201"/>
      <c r="M188" s="201"/>
      <c r="N188" s="201"/>
      <c r="O188" s="202"/>
      <c r="P188" s="146"/>
      <c r="Q188" s="200"/>
      <c r="R188" s="201"/>
      <c r="S188" s="201"/>
      <c r="T188" s="202"/>
      <c r="U188" s="146"/>
      <c r="V188" s="200"/>
      <c r="W188" s="201"/>
      <c r="X188" s="201"/>
      <c r="Y188" s="201"/>
      <c r="Z188" s="201"/>
      <c r="AA188" s="201"/>
      <c r="AB188" s="201"/>
      <c r="AC188" s="201"/>
      <c r="AD188" s="201"/>
      <c r="AE188" s="202"/>
      <c r="AF188" s="144"/>
      <c r="AG188" s="179" t="str">
        <f>IF(AA188="","",AA188*V188)</f>
        <v/>
      </c>
      <c r="AH188" s="180"/>
      <c r="AI188" s="180"/>
      <c r="AJ188" s="180"/>
      <c r="AK188" s="181"/>
      <c r="AL188" s="58"/>
    </row>
    <row r="189" spans="2:38" ht="5.0999999999999996" customHeight="1" x14ac:dyDescent="0.2">
      <c r="B189" s="57"/>
      <c r="C189" s="81"/>
      <c r="D189" s="146"/>
      <c r="E189" s="146"/>
      <c r="F189" s="146"/>
      <c r="G189" s="146"/>
      <c r="H189" s="146"/>
      <c r="I189" s="146"/>
      <c r="J189" s="146"/>
      <c r="K189" s="146"/>
      <c r="L189" s="146"/>
      <c r="M189" s="146"/>
      <c r="N189" s="146"/>
      <c r="O189" s="146"/>
      <c r="P189" s="146"/>
      <c r="Q189" s="146"/>
      <c r="R189" s="146"/>
      <c r="S189" s="146"/>
      <c r="T189" s="146"/>
      <c r="U189" s="146"/>
      <c r="V189" s="146"/>
      <c r="W189" s="146"/>
      <c r="X189" s="146"/>
      <c r="Y189" s="146"/>
      <c r="Z189" s="146"/>
      <c r="AA189" s="88"/>
      <c r="AB189" s="88"/>
      <c r="AC189" s="88"/>
      <c r="AD189" s="88"/>
      <c r="AE189" s="88"/>
      <c r="AF189" s="144"/>
      <c r="AG189" s="89"/>
      <c r="AH189" s="89"/>
      <c r="AI189" s="89"/>
      <c r="AJ189" s="89"/>
      <c r="AK189" s="89"/>
      <c r="AL189" s="58"/>
    </row>
    <row r="190" spans="2:38" ht="15" customHeight="1" x14ac:dyDescent="0.2">
      <c r="B190" s="57"/>
      <c r="C190" s="81" t="s">
        <v>43</v>
      </c>
      <c r="D190" s="200"/>
      <c r="E190" s="201"/>
      <c r="F190" s="201"/>
      <c r="G190" s="201"/>
      <c r="H190" s="201"/>
      <c r="I190" s="201"/>
      <c r="J190" s="201"/>
      <c r="K190" s="201"/>
      <c r="L190" s="201"/>
      <c r="M190" s="201"/>
      <c r="N190" s="201"/>
      <c r="O190" s="202"/>
      <c r="P190" s="146"/>
      <c r="Q190" s="200"/>
      <c r="R190" s="201"/>
      <c r="S190" s="201"/>
      <c r="T190" s="202"/>
      <c r="U190" s="146"/>
      <c r="V190" s="200"/>
      <c r="W190" s="201"/>
      <c r="X190" s="201"/>
      <c r="Y190" s="201"/>
      <c r="Z190" s="201"/>
      <c r="AA190" s="201"/>
      <c r="AB190" s="201"/>
      <c r="AC190" s="201"/>
      <c r="AD190" s="201"/>
      <c r="AE190" s="202"/>
      <c r="AF190" s="144"/>
      <c r="AG190" s="179" t="str">
        <f>IF(AA190="","",AA190*V190)</f>
        <v/>
      </c>
      <c r="AH190" s="180"/>
      <c r="AI190" s="180"/>
      <c r="AJ190" s="180"/>
      <c r="AK190" s="181"/>
      <c r="AL190" s="58"/>
    </row>
    <row r="191" spans="2:38" ht="5.0999999999999996" customHeight="1" x14ac:dyDescent="0.2">
      <c r="B191" s="63"/>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c r="AA191" s="64"/>
      <c r="AB191" s="64"/>
      <c r="AC191" s="64"/>
      <c r="AD191" s="64"/>
      <c r="AE191" s="64"/>
      <c r="AF191" s="64"/>
      <c r="AG191" s="64"/>
      <c r="AH191" s="64"/>
      <c r="AI191" s="64"/>
      <c r="AJ191" s="64"/>
      <c r="AK191" s="64"/>
      <c r="AL191" s="65"/>
    </row>
    <row r="192" spans="2:38" ht="5.0999999999999996" customHeight="1" x14ac:dyDescent="0.2"/>
    <row r="193" spans="1:38" ht="5.0999999999999996" customHeight="1" x14ac:dyDescent="0.2">
      <c r="B193" s="54"/>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6"/>
    </row>
    <row r="194" spans="1:38" ht="15" customHeight="1" x14ac:dyDescent="0.2">
      <c r="A194" s="90"/>
      <c r="B194" s="91"/>
      <c r="C194" s="67" t="s">
        <v>445</v>
      </c>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70">
        <v>2</v>
      </c>
      <c r="AG194" s="211"/>
      <c r="AH194" s="212"/>
      <c r="AI194" s="212"/>
      <c r="AJ194" s="212"/>
      <c r="AK194" s="213"/>
      <c r="AL194" s="58"/>
    </row>
    <row r="195" spans="1:38" ht="5.0999999999999996" customHeight="1" x14ac:dyDescent="0.2">
      <c r="B195" s="57"/>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51"/>
      <c r="AK195" s="51"/>
      <c r="AL195" s="58"/>
    </row>
    <row r="196" spans="1:38" ht="15" customHeight="1" x14ac:dyDescent="0.2">
      <c r="B196" s="57"/>
      <c r="C196" s="51"/>
      <c r="D196" s="205" t="s">
        <v>57</v>
      </c>
      <c r="E196" s="205"/>
      <c r="F196" s="205"/>
      <c r="G196" s="205"/>
      <c r="H196" s="205"/>
      <c r="I196" s="205"/>
      <c r="J196" s="205"/>
      <c r="K196" s="205"/>
      <c r="L196" s="205"/>
      <c r="M196" s="205"/>
      <c r="N196" s="205"/>
      <c r="O196" s="205"/>
      <c r="P196" s="51"/>
      <c r="Q196" s="205" t="s">
        <v>56</v>
      </c>
      <c r="R196" s="205"/>
      <c r="S196" s="205"/>
      <c r="T196" s="205"/>
      <c r="U196" s="51"/>
      <c r="V196" s="205" t="s">
        <v>58</v>
      </c>
      <c r="W196" s="205"/>
      <c r="X196" s="205"/>
      <c r="Y196" s="205"/>
      <c r="Z196" s="92"/>
      <c r="AA196" s="205" t="s">
        <v>59</v>
      </c>
      <c r="AB196" s="205"/>
      <c r="AC196" s="205"/>
      <c r="AD196" s="205"/>
      <c r="AE196" s="205"/>
      <c r="AF196" s="59"/>
      <c r="AG196" s="205" t="s">
        <v>60</v>
      </c>
      <c r="AH196" s="205"/>
      <c r="AI196" s="205"/>
      <c r="AJ196" s="205"/>
      <c r="AK196" s="205"/>
      <c r="AL196" s="58"/>
    </row>
    <row r="197" spans="1:38" ht="15" customHeight="1" x14ac:dyDescent="0.2">
      <c r="B197" s="57"/>
      <c r="C197" s="81" t="s">
        <v>35</v>
      </c>
      <c r="D197" s="200"/>
      <c r="E197" s="201"/>
      <c r="F197" s="201"/>
      <c r="G197" s="201"/>
      <c r="H197" s="201"/>
      <c r="I197" s="201"/>
      <c r="J197" s="201"/>
      <c r="K197" s="201"/>
      <c r="L197" s="201"/>
      <c r="M197" s="201"/>
      <c r="N197" s="201"/>
      <c r="O197" s="202"/>
      <c r="P197" s="146"/>
      <c r="Q197" s="200"/>
      <c r="R197" s="201"/>
      <c r="S197" s="201"/>
      <c r="T197" s="202"/>
      <c r="U197" s="146"/>
      <c r="V197" s="200"/>
      <c r="W197" s="201"/>
      <c r="X197" s="201"/>
      <c r="Y197" s="202"/>
      <c r="Z197" s="93"/>
      <c r="AA197" s="179"/>
      <c r="AB197" s="180"/>
      <c r="AC197" s="180"/>
      <c r="AD197" s="180"/>
      <c r="AE197" s="181"/>
      <c r="AF197" s="144"/>
      <c r="AG197" s="179"/>
      <c r="AH197" s="180"/>
      <c r="AI197" s="180"/>
      <c r="AJ197" s="180"/>
      <c r="AK197" s="181"/>
      <c r="AL197" s="58"/>
    </row>
    <row r="198" spans="1:38" ht="5.0999999999999996" customHeight="1" x14ac:dyDescent="0.2">
      <c r="B198" s="57"/>
      <c r="C198" s="81"/>
      <c r="D198" s="146"/>
      <c r="E198" s="146"/>
      <c r="F198" s="146"/>
      <c r="G198" s="146"/>
      <c r="H198" s="146"/>
      <c r="I198" s="146"/>
      <c r="J198" s="146"/>
      <c r="K198" s="146"/>
      <c r="L198" s="146"/>
      <c r="M198" s="146"/>
      <c r="N198" s="146"/>
      <c r="O198" s="146"/>
      <c r="P198" s="146"/>
      <c r="Q198" s="146"/>
      <c r="R198" s="146"/>
      <c r="S198" s="146"/>
      <c r="T198" s="146"/>
      <c r="U198" s="146"/>
      <c r="V198" s="146"/>
      <c r="W198" s="146"/>
      <c r="X198" s="146"/>
      <c r="Y198" s="146"/>
      <c r="Z198" s="146"/>
      <c r="AA198" s="88"/>
      <c r="AB198" s="88"/>
      <c r="AC198" s="88"/>
      <c r="AD198" s="88"/>
      <c r="AE198" s="88"/>
      <c r="AF198" s="144"/>
      <c r="AG198" s="89"/>
      <c r="AH198" s="89"/>
      <c r="AI198" s="89"/>
      <c r="AJ198" s="89"/>
      <c r="AK198" s="89"/>
      <c r="AL198" s="58"/>
    </row>
    <row r="199" spans="1:38" ht="15" customHeight="1" x14ac:dyDescent="0.2">
      <c r="B199" s="57"/>
      <c r="C199" s="81" t="s">
        <v>39</v>
      </c>
      <c r="D199" s="200"/>
      <c r="E199" s="201"/>
      <c r="F199" s="201"/>
      <c r="G199" s="201"/>
      <c r="H199" s="201"/>
      <c r="I199" s="201"/>
      <c r="J199" s="201"/>
      <c r="K199" s="201"/>
      <c r="L199" s="201"/>
      <c r="M199" s="201"/>
      <c r="N199" s="201"/>
      <c r="O199" s="202"/>
      <c r="P199" s="146"/>
      <c r="Q199" s="200"/>
      <c r="R199" s="201"/>
      <c r="S199" s="201"/>
      <c r="T199" s="202"/>
      <c r="U199" s="146"/>
      <c r="V199" s="200"/>
      <c r="W199" s="201"/>
      <c r="X199" s="201"/>
      <c r="Y199" s="202"/>
      <c r="Z199" s="93"/>
      <c r="AA199" s="179"/>
      <c r="AB199" s="180"/>
      <c r="AC199" s="180"/>
      <c r="AD199" s="180"/>
      <c r="AE199" s="181"/>
      <c r="AF199" s="144"/>
      <c r="AG199" s="179" t="str">
        <f>IF(AA199="","",AA199*V199)</f>
        <v/>
      </c>
      <c r="AH199" s="180"/>
      <c r="AI199" s="180"/>
      <c r="AJ199" s="180"/>
      <c r="AK199" s="181"/>
      <c r="AL199" s="58"/>
    </row>
    <row r="200" spans="1:38" ht="5.0999999999999996" customHeight="1" x14ac:dyDescent="0.2">
      <c r="B200" s="63"/>
      <c r="C200" s="9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95"/>
      <c r="AB200" s="95"/>
      <c r="AC200" s="95"/>
      <c r="AD200" s="95"/>
      <c r="AE200" s="95"/>
      <c r="AF200" s="64"/>
      <c r="AG200" s="95"/>
      <c r="AH200" s="95"/>
      <c r="AI200" s="95"/>
      <c r="AJ200" s="95"/>
      <c r="AK200" s="95"/>
      <c r="AL200" s="65"/>
    </row>
    <row r="201" spans="1:38" ht="5.0999999999999996" customHeight="1" x14ac:dyDescent="0.2"/>
    <row r="202" spans="1:38" ht="5.0999999999999996" customHeight="1" x14ac:dyDescent="0.2">
      <c r="B202" s="54"/>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6"/>
    </row>
    <row r="203" spans="1:38" ht="15" customHeight="1" x14ac:dyDescent="0.2">
      <c r="B203" s="57"/>
      <c r="C203" s="67" t="s">
        <v>432</v>
      </c>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70">
        <v>2</v>
      </c>
      <c r="AG203" s="211"/>
      <c r="AH203" s="212"/>
      <c r="AI203" s="212"/>
      <c r="AJ203" s="212"/>
      <c r="AK203" s="213"/>
      <c r="AL203" s="58"/>
    </row>
    <row r="204" spans="1:38" ht="5.0999999999999996" customHeight="1" x14ac:dyDescent="0.2">
      <c r="B204" s="57"/>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8"/>
    </row>
    <row r="205" spans="1:38" ht="15" customHeight="1" x14ac:dyDescent="0.2">
      <c r="B205" s="57"/>
      <c r="C205" s="51"/>
      <c r="D205" s="205" t="s">
        <v>67</v>
      </c>
      <c r="E205" s="205"/>
      <c r="F205" s="205"/>
      <c r="G205" s="205"/>
      <c r="H205" s="205"/>
      <c r="I205" s="205"/>
      <c r="J205" s="205"/>
      <c r="K205" s="205"/>
      <c r="L205" s="205"/>
      <c r="M205" s="205"/>
      <c r="N205" s="205"/>
      <c r="O205" s="205"/>
      <c r="P205" s="51"/>
      <c r="Q205" s="205" t="s">
        <v>56</v>
      </c>
      <c r="R205" s="205"/>
      <c r="S205" s="205"/>
      <c r="T205" s="205"/>
      <c r="U205" s="51"/>
      <c r="V205" s="205" t="s">
        <v>61</v>
      </c>
      <c r="W205" s="205"/>
      <c r="X205" s="205"/>
      <c r="Y205" s="205"/>
      <c r="Z205" s="205"/>
      <c r="AA205" s="205"/>
      <c r="AB205" s="205"/>
      <c r="AC205" s="205"/>
      <c r="AD205" s="205"/>
      <c r="AE205" s="205"/>
      <c r="AF205" s="59"/>
      <c r="AG205" s="205" t="s">
        <v>29</v>
      </c>
      <c r="AH205" s="205"/>
      <c r="AI205" s="205"/>
      <c r="AJ205" s="205"/>
      <c r="AK205" s="205"/>
      <c r="AL205" s="58"/>
    </row>
    <row r="206" spans="1:38" ht="15" customHeight="1" x14ac:dyDescent="0.2">
      <c r="B206" s="57"/>
      <c r="C206" s="81" t="s">
        <v>35</v>
      </c>
      <c r="D206" s="182"/>
      <c r="E206" s="183"/>
      <c r="F206" s="183"/>
      <c r="G206" s="183"/>
      <c r="H206" s="183"/>
      <c r="I206" s="183"/>
      <c r="J206" s="183"/>
      <c r="K206" s="183"/>
      <c r="L206" s="183"/>
      <c r="M206" s="183"/>
      <c r="N206" s="183"/>
      <c r="O206" s="184"/>
      <c r="P206" s="144"/>
      <c r="Q206" s="182"/>
      <c r="R206" s="183"/>
      <c r="S206" s="183"/>
      <c r="T206" s="184"/>
      <c r="U206" s="144"/>
      <c r="V206" s="215"/>
      <c r="W206" s="216"/>
      <c r="X206" s="216"/>
      <c r="Y206" s="216"/>
      <c r="Z206" s="216"/>
      <c r="AA206" s="216"/>
      <c r="AB206" s="216"/>
      <c r="AC206" s="216"/>
      <c r="AD206" s="216"/>
      <c r="AE206" s="217"/>
      <c r="AF206" s="144"/>
      <c r="AG206" s="179"/>
      <c r="AH206" s="180"/>
      <c r="AI206" s="180"/>
      <c r="AJ206" s="180"/>
      <c r="AK206" s="181"/>
      <c r="AL206" s="58"/>
    </row>
    <row r="207" spans="1:38" ht="5.0999999999999996" customHeight="1" x14ac:dyDescent="0.2">
      <c r="B207" s="57"/>
      <c r="C207" s="81"/>
      <c r="D207" s="144"/>
      <c r="E207" s="144"/>
      <c r="F207" s="144"/>
      <c r="G207" s="144"/>
      <c r="H207" s="144"/>
      <c r="I207" s="144"/>
      <c r="J207" s="144"/>
      <c r="K207" s="144"/>
      <c r="L207" s="144"/>
      <c r="M207" s="144"/>
      <c r="N207" s="144"/>
      <c r="O207" s="144"/>
      <c r="P207" s="144"/>
      <c r="Q207" s="144"/>
      <c r="R207" s="144"/>
      <c r="S207" s="144"/>
      <c r="T207" s="144"/>
      <c r="U207" s="144"/>
      <c r="V207" s="144"/>
      <c r="W207" s="144"/>
      <c r="X207" s="144"/>
      <c r="Y207" s="144"/>
      <c r="Z207" s="144"/>
      <c r="AA207" s="89"/>
      <c r="AB207" s="89"/>
      <c r="AC207" s="89"/>
      <c r="AD207" s="89"/>
      <c r="AE207" s="89"/>
      <c r="AF207" s="144"/>
      <c r="AG207" s="89"/>
      <c r="AH207" s="89"/>
      <c r="AI207" s="89"/>
      <c r="AJ207" s="89"/>
      <c r="AK207" s="89"/>
      <c r="AL207" s="58"/>
    </row>
    <row r="208" spans="1:38" ht="15" customHeight="1" x14ac:dyDescent="0.2">
      <c r="B208" s="57"/>
      <c r="C208" s="81" t="s">
        <v>39</v>
      </c>
      <c r="D208" s="182"/>
      <c r="E208" s="183"/>
      <c r="F208" s="183"/>
      <c r="G208" s="183"/>
      <c r="H208" s="183"/>
      <c r="I208" s="183"/>
      <c r="J208" s="183"/>
      <c r="K208" s="183"/>
      <c r="L208" s="183"/>
      <c r="M208" s="183"/>
      <c r="N208" s="183"/>
      <c r="O208" s="184"/>
      <c r="P208" s="144"/>
      <c r="Q208" s="200"/>
      <c r="R208" s="201"/>
      <c r="S208" s="201"/>
      <c r="T208" s="202"/>
      <c r="U208" s="144"/>
      <c r="V208" s="215"/>
      <c r="W208" s="216"/>
      <c r="X208" s="216"/>
      <c r="Y208" s="216"/>
      <c r="Z208" s="216"/>
      <c r="AA208" s="216"/>
      <c r="AB208" s="216"/>
      <c r="AC208" s="216"/>
      <c r="AD208" s="216"/>
      <c r="AE208" s="217"/>
      <c r="AF208" s="144"/>
      <c r="AG208" s="179"/>
      <c r="AH208" s="180"/>
      <c r="AI208" s="180"/>
      <c r="AJ208" s="180"/>
      <c r="AK208" s="181"/>
      <c r="AL208" s="58"/>
    </row>
    <row r="209" spans="2:38" ht="5.0999999999999996" customHeight="1" x14ac:dyDescent="0.2">
      <c r="B209" s="63"/>
      <c r="C209" s="94"/>
      <c r="D209" s="64"/>
      <c r="E209" s="64"/>
      <c r="F209" s="64"/>
      <c r="G209" s="64"/>
      <c r="H209" s="64"/>
      <c r="I209" s="64"/>
      <c r="J209" s="64"/>
      <c r="K209" s="64"/>
      <c r="L209" s="64"/>
      <c r="M209" s="64"/>
      <c r="N209" s="64"/>
      <c r="O209" s="64"/>
      <c r="P209" s="64"/>
      <c r="Q209" s="64"/>
      <c r="R209" s="64"/>
      <c r="S209" s="64"/>
      <c r="T209" s="64"/>
      <c r="U209" s="64"/>
      <c r="V209" s="64"/>
      <c r="W209" s="64"/>
      <c r="X209" s="64"/>
      <c r="Y209" s="64"/>
      <c r="Z209" s="64"/>
      <c r="AA209" s="95"/>
      <c r="AB209" s="95"/>
      <c r="AC209" s="95"/>
      <c r="AD209" s="95"/>
      <c r="AE209" s="95"/>
      <c r="AF209" s="64"/>
      <c r="AG209" s="95"/>
      <c r="AH209" s="95"/>
      <c r="AI209" s="95"/>
      <c r="AJ209" s="95"/>
      <c r="AK209" s="95"/>
      <c r="AL209" s="65"/>
    </row>
    <row r="210" spans="2:38" ht="5.0999999999999996" customHeight="1" x14ac:dyDescent="0.2"/>
    <row r="211" spans="2:38" ht="5.0999999999999996" customHeight="1" x14ac:dyDescent="0.2">
      <c r="B211" s="54"/>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6"/>
    </row>
    <row r="212" spans="2:38" ht="15" customHeight="1" x14ac:dyDescent="0.2">
      <c r="B212" s="57"/>
      <c r="C212" s="67" t="s">
        <v>433</v>
      </c>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70">
        <v>2</v>
      </c>
      <c r="AG212" s="211"/>
      <c r="AH212" s="212"/>
      <c r="AI212" s="212"/>
      <c r="AJ212" s="212"/>
      <c r="AK212" s="213"/>
      <c r="AL212" s="58"/>
    </row>
    <row r="213" spans="2:38" ht="5.0999999999999996" customHeight="1" x14ac:dyDescent="0.2">
      <c r="B213" s="57"/>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c r="AJ213" s="51"/>
      <c r="AK213" s="51"/>
      <c r="AL213" s="58"/>
    </row>
    <row r="214" spans="2:38" ht="15" customHeight="1" x14ac:dyDescent="0.2">
      <c r="B214" s="57"/>
      <c r="C214" s="51"/>
      <c r="D214" s="205" t="s">
        <v>61</v>
      </c>
      <c r="E214" s="205"/>
      <c r="F214" s="205"/>
      <c r="G214" s="205"/>
      <c r="H214" s="205"/>
      <c r="I214" s="205"/>
      <c r="J214" s="205"/>
      <c r="K214" s="205"/>
      <c r="L214" s="205"/>
      <c r="M214" s="205"/>
      <c r="N214" s="205"/>
      <c r="O214" s="205"/>
      <c r="P214" s="205"/>
      <c r="Q214" s="205"/>
      <c r="R214" s="205"/>
      <c r="S214" s="205"/>
      <c r="T214" s="81"/>
      <c r="U214" s="205" t="s">
        <v>19</v>
      </c>
      <c r="V214" s="205"/>
      <c r="W214" s="205"/>
      <c r="X214" s="205"/>
      <c r="Y214" s="205"/>
      <c r="Z214" s="205"/>
      <c r="AA214" s="205"/>
      <c r="AB214" s="205"/>
      <c r="AC214" s="205"/>
      <c r="AD214" s="205"/>
      <c r="AE214" s="205"/>
      <c r="AF214" s="59"/>
      <c r="AG214" s="205" t="s">
        <v>76</v>
      </c>
      <c r="AH214" s="205"/>
      <c r="AI214" s="205"/>
      <c r="AJ214" s="205"/>
      <c r="AK214" s="205"/>
      <c r="AL214" s="58"/>
    </row>
    <row r="215" spans="2:38" ht="15" customHeight="1" x14ac:dyDescent="0.2">
      <c r="B215" s="57"/>
      <c r="C215" s="81" t="s">
        <v>35</v>
      </c>
      <c r="D215" s="182"/>
      <c r="E215" s="183"/>
      <c r="F215" s="183"/>
      <c r="G215" s="183"/>
      <c r="H215" s="183"/>
      <c r="I215" s="183"/>
      <c r="J215" s="183"/>
      <c r="K215" s="183"/>
      <c r="L215" s="183"/>
      <c r="M215" s="183"/>
      <c r="N215" s="183"/>
      <c r="O215" s="183"/>
      <c r="P215" s="183"/>
      <c r="Q215" s="183"/>
      <c r="R215" s="183"/>
      <c r="S215" s="184"/>
      <c r="T215" s="82"/>
      <c r="U215" s="182"/>
      <c r="V215" s="183"/>
      <c r="W215" s="183"/>
      <c r="X215" s="183"/>
      <c r="Y215" s="183"/>
      <c r="Z215" s="183"/>
      <c r="AA215" s="183"/>
      <c r="AB215" s="183"/>
      <c r="AC215" s="183"/>
      <c r="AD215" s="183"/>
      <c r="AE215" s="184"/>
      <c r="AF215" s="144"/>
      <c r="AG215" s="179"/>
      <c r="AH215" s="180"/>
      <c r="AI215" s="180"/>
      <c r="AJ215" s="180"/>
      <c r="AK215" s="181"/>
      <c r="AL215" s="58"/>
    </row>
    <row r="216" spans="2:38" ht="5.0999999999999996" customHeight="1" x14ac:dyDescent="0.2">
      <c r="B216" s="57"/>
      <c r="C216" s="81"/>
      <c r="D216" s="144"/>
      <c r="E216" s="144"/>
      <c r="F216" s="144"/>
      <c r="G216" s="144"/>
      <c r="H216" s="144"/>
      <c r="I216" s="144"/>
      <c r="J216" s="144"/>
      <c r="K216" s="144"/>
      <c r="L216" s="144"/>
      <c r="M216" s="144"/>
      <c r="N216" s="144"/>
      <c r="O216" s="144"/>
      <c r="P216" s="144"/>
      <c r="Q216" s="144"/>
      <c r="R216" s="144"/>
      <c r="S216" s="144"/>
      <c r="T216" s="144"/>
      <c r="U216" s="144"/>
      <c r="V216" s="144"/>
      <c r="W216" s="144"/>
      <c r="X216" s="144"/>
      <c r="Y216" s="144"/>
      <c r="Z216" s="144"/>
      <c r="AA216" s="89"/>
      <c r="AB216" s="89"/>
      <c r="AC216" s="89"/>
      <c r="AD216" s="89"/>
      <c r="AE216" s="89"/>
      <c r="AF216" s="144"/>
      <c r="AG216" s="89"/>
      <c r="AH216" s="89"/>
      <c r="AI216" s="89"/>
      <c r="AJ216" s="89"/>
      <c r="AK216" s="89"/>
      <c r="AL216" s="58"/>
    </row>
    <row r="217" spans="2:38" ht="15" customHeight="1" x14ac:dyDescent="0.2">
      <c r="B217" s="57"/>
      <c r="C217" s="81" t="s">
        <v>39</v>
      </c>
      <c r="D217" s="182"/>
      <c r="E217" s="183"/>
      <c r="F217" s="183"/>
      <c r="G217" s="183"/>
      <c r="H217" s="183"/>
      <c r="I217" s="183"/>
      <c r="J217" s="183"/>
      <c r="K217" s="183"/>
      <c r="L217" s="183"/>
      <c r="M217" s="183"/>
      <c r="N217" s="183"/>
      <c r="O217" s="183"/>
      <c r="P217" s="183"/>
      <c r="Q217" s="183"/>
      <c r="R217" s="183"/>
      <c r="S217" s="184"/>
      <c r="T217" s="82"/>
      <c r="U217" s="182"/>
      <c r="V217" s="183"/>
      <c r="W217" s="183"/>
      <c r="X217" s="183"/>
      <c r="Y217" s="183"/>
      <c r="Z217" s="183"/>
      <c r="AA217" s="183"/>
      <c r="AB217" s="183"/>
      <c r="AC217" s="183"/>
      <c r="AD217" s="183"/>
      <c r="AE217" s="184"/>
      <c r="AF217" s="144"/>
      <c r="AG217" s="179" t="str">
        <f>IF(AA217="","",AA217*V217)</f>
        <v/>
      </c>
      <c r="AH217" s="180"/>
      <c r="AI217" s="180"/>
      <c r="AJ217" s="180"/>
      <c r="AK217" s="181"/>
      <c r="AL217" s="58"/>
    </row>
    <row r="218" spans="2:38" ht="5.0999999999999996" customHeight="1" x14ac:dyDescent="0.2">
      <c r="B218" s="57"/>
      <c r="C218" s="81"/>
      <c r="D218" s="144"/>
      <c r="E218" s="144"/>
      <c r="F218" s="144"/>
      <c r="G218" s="144"/>
      <c r="H218" s="144"/>
      <c r="I218" s="144"/>
      <c r="J218" s="144"/>
      <c r="K218" s="144"/>
      <c r="L218" s="144"/>
      <c r="M218" s="144"/>
      <c r="N218" s="144"/>
      <c r="O218" s="144"/>
      <c r="P218" s="144"/>
      <c r="Q218" s="144"/>
      <c r="R218" s="144"/>
      <c r="S218" s="144"/>
      <c r="T218" s="144"/>
      <c r="U218" s="144"/>
      <c r="V218" s="144"/>
      <c r="W218" s="144"/>
      <c r="X218" s="144"/>
      <c r="Y218" s="144"/>
      <c r="Z218" s="144"/>
      <c r="AA218" s="89"/>
      <c r="AB218" s="89"/>
      <c r="AC218" s="89"/>
      <c r="AD218" s="89"/>
      <c r="AE218" s="89"/>
      <c r="AF218" s="144"/>
      <c r="AG218" s="89"/>
      <c r="AH218" s="89"/>
      <c r="AI218" s="89"/>
      <c r="AJ218" s="89"/>
      <c r="AK218" s="89"/>
      <c r="AL218" s="58"/>
    </row>
    <row r="219" spans="2:38" ht="15" customHeight="1" x14ac:dyDescent="0.2">
      <c r="B219" s="57"/>
      <c r="C219" s="81" t="s">
        <v>40</v>
      </c>
      <c r="D219" s="182"/>
      <c r="E219" s="183"/>
      <c r="F219" s="183"/>
      <c r="G219" s="183"/>
      <c r="H219" s="183"/>
      <c r="I219" s="183"/>
      <c r="J219" s="183"/>
      <c r="K219" s="183"/>
      <c r="L219" s="183"/>
      <c r="M219" s="183"/>
      <c r="N219" s="183"/>
      <c r="O219" s="183"/>
      <c r="P219" s="183"/>
      <c r="Q219" s="183"/>
      <c r="R219" s="183"/>
      <c r="S219" s="184"/>
      <c r="T219" s="82"/>
      <c r="U219" s="182"/>
      <c r="V219" s="183"/>
      <c r="W219" s="183"/>
      <c r="X219" s="183"/>
      <c r="Y219" s="183"/>
      <c r="Z219" s="183"/>
      <c r="AA219" s="183"/>
      <c r="AB219" s="183"/>
      <c r="AC219" s="183"/>
      <c r="AD219" s="183"/>
      <c r="AE219" s="184"/>
      <c r="AF219" s="144"/>
      <c r="AG219" s="179" t="str">
        <f>IF(AA219="","",AA219*V219)</f>
        <v/>
      </c>
      <c r="AH219" s="180"/>
      <c r="AI219" s="180"/>
      <c r="AJ219" s="180"/>
      <c r="AK219" s="181"/>
      <c r="AL219" s="58"/>
    </row>
    <row r="220" spans="2:38" ht="5.0999999999999996" customHeight="1" x14ac:dyDescent="0.2">
      <c r="B220" s="57"/>
      <c r="C220" s="81"/>
      <c r="D220" s="144"/>
      <c r="E220" s="144"/>
      <c r="F220" s="144"/>
      <c r="G220" s="144"/>
      <c r="H220" s="144"/>
      <c r="I220" s="144"/>
      <c r="J220" s="144"/>
      <c r="K220" s="144"/>
      <c r="L220" s="144"/>
      <c r="M220" s="144"/>
      <c r="N220" s="144"/>
      <c r="O220" s="144"/>
      <c r="P220" s="144"/>
      <c r="Q220" s="144"/>
      <c r="R220" s="144"/>
      <c r="S220" s="144"/>
      <c r="T220" s="144"/>
      <c r="U220" s="144"/>
      <c r="V220" s="144"/>
      <c r="W220" s="144"/>
      <c r="X220" s="144"/>
      <c r="Y220" s="144"/>
      <c r="Z220" s="144"/>
      <c r="AA220" s="89"/>
      <c r="AB220" s="89"/>
      <c r="AC220" s="89"/>
      <c r="AD220" s="89"/>
      <c r="AE220" s="89"/>
      <c r="AF220" s="144"/>
      <c r="AG220" s="89"/>
      <c r="AH220" s="89"/>
      <c r="AI220" s="89"/>
      <c r="AJ220" s="89"/>
      <c r="AK220" s="89"/>
      <c r="AL220" s="58"/>
    </row>
    <row r="221" spans="2:38" ht="15" customHeight="1" x14ac:dyDescent="0.2">
      <c r="B221" s="57"/>
      <c r="C221" s="81" t="s">
        <v>41</v>
      </c>
      <c r="D221" s="182"/>
      <c r="E221" s="183"/>
      <c r="F221" s="183"/>
      <c r="G221" s="183"/>
      <c r="H221" s="183"/>
      <c r="I221" s="183"/>
      <c r="J221" s="183"/>
      <c r="K221" s="183"/>
      <c r="L221" s="183"/>
      <c r="M221" s="183"/>
      <c r="N221" s="183"/>
      <c r="O221" s="183"/>
      <c r="P221" s="183"/>
      <c r="Q221" s="183"/>
      <c r="R221" s="183"/>
      <c r="S221" s="184"/>
      <c r="T221" s="82"/>
      <c r="U221" s="182"/>
      <c r="V221" s="183"/>
      <c r="W221" s="183"/>
      <c r="X221" s="183"/>
      <c r="Y221" s="183"/>
      <c r="Z221" s="183"/>
      <c r="AA221" s="183"/>
      <c r="AB221" s="183"/>
      <c r="AC221" s="183"/>
      <c r="AD221" s="183"/>
      <c r="AE221" s="184"/>
      <c r="AF221" s="144"/>
      <c r="AG221" s="179" t="str">
        <f>IF(AA221="","",AA221*V221)</f>
        <v/>
      </c>
      <c r="AH221" s="180"/>
      <c r="AI221" s="180"/>
      <c r="AJ221" s="180"/>
      <c r="AK221" s="181"/>
      <c r="AL221" s="58"/>
    </row>
    <row r="222" spans="2:38" ht="5.0999999999999996" customHeight="1" x14ac:dyDescent="0.2">
      <c r="B222" s="57"/>
      <c r="C222" s="81"/>
      <c r="D222" s="144"/>
      <c r="E222" s="144"/>
      <c r="F222" s="144"/>
      <c r="G222" s="144"/>
      <c r="H222" s="144"/>
      <c r="I222" s="144"/>
      <c r="J222" s="144"/>
      <c r="K222" s="144"/>
      <c r="L222" s="144"/>
      <c r="M222" s="144"/>
      <c r="N222" s="144"/>
      <c r="O222" s="144"/>
      <c r="P222" s="144"/>
      <c r="Q222" s="144"/>
      <c r="R222" s="144"/>
      <c r="S222" s="144"/>
      <c r="T222" s="144"/>
      <c r="U222" s="144"/>
      <c r="V222" s="144"/>
      <c r="W222" s="144"/>
      <c r="X222" s="144"/>
      <c r="Y222" s="144"/>
      <c r="Z222" s="144"/>
      <c r="AA222" s="89"/>
      <c r="AB222" s="89"/>
      <c r="AC222" s="89"/>
      <c r="AD222" s="89"/>
      <c r="AE222" s="89"/>
      <c r="AF222" s="144"/>
      <c r="AG222" s="89"/>
      <c r="AH222" s="89"/>
      <c r="AI222" s="89"/>
      <c r="AJ222" s="89"/>
      <c r="AK222" s="89"/>
      <c r="AL222" s="58"/>
    </row>
    <row r="223" spans="2:38" ht="15" customHeight="1" x14ac:dyDescent="0.2">
      <c r="B223" s="57"/>
      <c r="C223" s="81" t="s">
        <v>42</v>
      </c>
      <c r="D223" s="182"/>
      <c r="E223" s="183"/>
      <c r="F223" s="183"/>
      <c r="G223" s="183"/>
      <c r="H223" s="183"/>
      <c r="I223" s="183"/>
      <c r="J223" s="183"/>
      <c r="K223" s="183"/>
      <c r="L223" s="183"/>
      <c r="M223" s="183"/>
      <c r="N223" s="183"/>
      <c r="O223" s="183"/>
      <c r="P223" s="183"/>
      <c r="Q223" s="183"/>
      <c r="R223" s="183"/>
      <c r="S223" s="184"/>
      <c r="T223" s="82"/>
      <c r="U223" s="182"/>
      <c r="V223" s="183"/>
      <c r="W223" s="183"/>
      <c r="X223" s="183"/>
      <c r="Y223" s="183"/>
      <c r="Z223" s="183"/>
      <c r="AA223" s="183"/>
      <c r="AB223" s="183"/>
      <c r="AC223" s="183"/>
      <c r="AD223" s="183"/>
      <c r="AE223" s="184"/>
      <c r="AF223" s="144"/>
      <c r="AG223" s="179" t="str">
        <f>IF(AA223="","",AA223*V223)</f>
        <v/>
      </c>
      <c r="AH223" s="180"/>
      <c r="AI223" s="180"/>
      <c r="AJ223" s="180"/>
      <c r="AK223" s="181"/>
      <c r="AL223" s="58"/>
    </row>
    <row r="224" spans="2:38" ht="5.0999999999999996" customHeight="1" x14ac:dyDescent="0.2">
      <c r="B224" s="57"/>
      <c r="C224" s="81"/>
      <c r="D224" s="144"/>
      <c r="E224" s="144"/>
      <c r="F224" s="144"/>
      <c r="G224" s="144"/>
      <c r="H224" s="144"/>
      <c r="I224" s="144"/>
      <c r="J224" s="144"/>
      <c r="K224" s="144"/>
      <c r="L224" s="144"/>
      <c r="M224" s="144"/>
      <c r="N224" s="144"/>
      <c r="O224" s="144"/>
      <c r="P224" s="144"/>
      <c r="Q224" s="144"/>
      <c r="R224" s="144"/>
      <c r="S224" s="144"/>
      <c r="T224" s="144"/>
      <c r="U224" s="144"/>
      <c r="V224" s="144"/>
      <c r="W224" s="144"/>
      <c r="X224" s="144"/>
      <c r="Y224" s="144"/>
      <c r="Z224" s="144"/>
      <c r="AA224" s="89"/>
      <c r="AB224" s="89"/>
      <c r="AC224" s="89"/>
      <c r="AD224" s="89"/>
      <c r="AE224" s="89"/>
      <c r="AF224" s="144"/>
      <c r="AG224" s="89"/>
      <c r="AH224" s="89"/>
      <c r="AI224" s="89"/>
      <c r="AJ224" s="89"/>
      <c r="AK224" s="89"/>
      <c r="AL224" s="58"/>
    </row>
    <row r="225" spans="2:38" ht="15" customHeight="1" x14ac:dyDescent="0.2">
      <c r="B225" s="57"/>
      <c r="C225" s="81" t="s">
        <v>43</v>
      </c>
      <c r="D225" s="182"/>
      <c r="E225" s="183"/>
      <c r="F225" s="183"/>
      <c r="G225" s="183"/>
      <c r="H225" s="183"/>
      <c r="I225" s="183"/>
      <c r="J225" s="183"/>
      <c r="K225" s="183"/>
      <c r="L225" s="183"/>
      <c r="M225" s="183"/>
      <c r="N225" s="183"/>
      <c r="O225" s="183"/>
      <c r="P225" s="183"/>
      <c r="Q225" s="183"/>
      <c r="R225" s="183"/>
      <c r="S225" s="184"/>
      <c r="T225" s="82"/>
      <c r="U225" s="182"/>
      <c r="V225" s="183"/>
      <c r="W225" s="183"/>
      <c r="X225" s="183"/>
      <c r="Y225" s="183"/>
      <c r="Z225" s="183"/>
      <c r="AA225" s="183"/>
      <c r="AB225" s="183"/>
      <c r="AC225" s="183"/>
      <c r="AD225" s="183"/>
      <c r="AE225" s="184"/>
      <c r="AF225" s="144"/>
      <c r="AG225" s="179" t="str">
        <f>IF(AA225="","",AA225*V225)</f>
        <v/>
      </c>
      <c r="AH225" s="180"/>
      <c r="AI225" s="180"/>
      <c r="AJ225" s="180"/>
      <c r="AK225" s="181"/>
      <c r="AL225" s="58"/>
    </row>
    <row r="226" spans="2:38" ht="5.0999999999999996" customHeight="1" x14ac:dyDescent="0.2">
      <c r="B226" s="57"/>
      <c r="C226" s="81"/>
      <c r="D226" s="86"/>
      <c r="E226" s="86"/>
      <c r="F226" s="86"/>
      <c r="G226" s="86"/>
      <c r="H226" s="86"/>
      <c r="I226" s="86"/>
      <c r="J226" s="86"/>
      <c r="K226" s="86"/>
      <c r="L226" s="86"/>
      <c r="M226" s="86"/>
      <c r="N226" s="86"/>
      <c r="O226" s="86"/>
      <c r="P226" s="51"/>
      <c r="Q226" s="86"/>
      <c r="R226" s="86"/>
      <c r="S226" s="86"/>
      <c r="T226" s="86"/>
      <c r="U226" s="51"/>
      <c r="V226" s="96"/>
      <c r="W226" s="96"/>
      <c r="X226" s="96"/>
      <c r="Y226" s="96"/>
      <c r="Z226" s="96"/>
      <c r="AA226" s="96"/>
      <c r="AB226" s="96"/>
      <c r="AC226" s="96"/>
      <c r="AD226" s="96"/>
      <c r="AE226" s="96"/>
      <c r="AF226" s="51"/>
      <c r="AG226" s="97"/>
      <c r="AH226" s="97"/>
      <c r="AI226" s="97"/>
      <c r="AJ226" s="97"/>
      <c r="AK226" s="97"/>
      <c r="AL226" s="58"/>
    </row>
    <row r="227" spans="2:38" ht="15" customHeight="1" x14ac:dyDescent="0.2">
      <c r="B227" s="57"/>
      <c r="C227" s="165" t="s">
        <v>77</v>
      </c>
      <c r="D227" s="59" t="s">
        <v>83</v>
      </c>
      <c r="E227" s="86"/>
      <c r="F227" s="86"/>
      <c r="G227" s="86"/>
      <c r="H227" s="86"/>
      <c r="I227" s="86"/>
      <c r="J227" s="86"/>
      <c r="K227" s="86"/>
      <c r="L227" s="86"/>
      <c r="M227" s="86"/>
      <c r="N227" s="86"/>
      <c r="O227" s="86"/>
      <c r="P227" s="51"/>
      <c r="Q227" s="86"/>
      <c r="R227" s="86"/>
      <c r="S227" s="86"/>
      <c r="T227" s="86"/>
      <c r="U227" s="51"/>
      <c r="V227" s="96"/>
      <c r="W227" s="96"/>
      <c r="X227" s="96"/>
      <c r="Y227" s="96"/>
      <c r="Z227" s="96"/>
      <c r="AA227" s="96"/>
      <c r="AB227" s="96"/>
      <c r="AC227" s="96"/>
      <c r="AD227" s="96"/>
      <c r="AE227" s="96"/>
      <c r="AF227" s="51"/>
      <c r="AG227" s="97"/>
      <c r="AH227" s="97"/>
      <c r="AI227" s="97"/>
      <c r="AJ227" s="97"/>
      <c r="AK227" s="97"/>
      <c r="AL227" s="58"/>
    </row>
    <row r="228" spans="2:38" ht="5.0999999999999996" customHeight="1" x14ac:dyDescent="0.2">
      <c r="B228" s="63"/>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c r="AA228" s="64"/>
      <c r="AB228" s="64"/>
      <c r="AC228" s="64"/>
      <c r="AD228" s="64"/>
      <c r="AE228" s="64"/>
      <c r="AF228" s="64"/>
      <c r="AG228" s="64"/>
      <c r="AH228" s="64"/>
      <c r="AI228" s="64"/>
      <c r="AJ228" s="64"/>
      <c r="AK228" s="64"/>
      <c r="AL228" s="65"/>
    </row>
    <row r="229" spans="2:38" ht="5.0999999999999996" customHeight="1" x14ac:dyDescent="0.2"/>
    <row r="230" spans="2:38" ht="5.0999999999999996" customHeight="1" x14ac:dyDescent="0.2">
      <c r="B230" s="54"/>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6"/>
    </row>
    <row r="231" spans="2:38" ht="15" customHeight="1" x14ac:dyDescent="0.2">
      <c r="B231" s="57"/>
      <c r="C231" s="67" t="s">
        <v>434</v>
      </c>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70">
        <v>2</v>
      </c>
      <c r="AG231" s="211"/>
      <c r="AH231" s="212"/>
      <c r="AI231" s="212"/>
      <c r="AJ231" s="212"/>
      <c r="AK231" s="213"/>
      <c r="AL231" s="58"/>
    </row>
    <row r="232" spans="2:38" ht="5.0999999999999996" customHeight="1" x14ac:dyDescent="0.2">
      <c r="B232" s="57"/>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51"/>
      <c r="AK232" s="51"/>
      <c r="AL232" s="58"/>
    </row>
    <row r="233" spans="2:38" ht="15" customHeight="1" x14ac:dyDescent="0.2">
      <c r="B233" s="57"/>
      <c r="C233" s="51"/>
      <c r="D233" s="205" t="s">
        <v>54</v>
      </c>
      <c r="E233" s="205"/>
      <c r="F233" s="205"/>
      <c r="G233" s="205"/>
      <c r="H233" s="205"/>
      <c r="I233" s="205"/>
      <c r="J233" s="205"/>
      <c r="K233" s="205"/>
      <c r="L233" s="205"/>
      <c r="M233" s="205"/>
      <c r="N233" s="205"/>
      <c r="O233" s="205"/>
      <c r="P233" s="51"/>
      <c r="Q233" s="205" t="s">
        <v>56</v>
      </c>
      <c r="R233" s="205"/>
      <c r="S233" s="205"/>
      <c r="T233" s="205"/>
      <c r="U233" s="51"/>
      <c r="V233" s="205" t="s">
        <v>55</v>
      </c>
      <c r="W233" s="205"/>
      <c r="X233" s="205"/>
      <c r="Y233" s="205"/>
      <c r="Z233" s="205"/>
      <c r="AA233" s="92"/>
      <c r="AB233" s="205" t="s">
        <v>49</v>
      </c>
      <c r="AC233" s="205"/>
      <c r="AD233" s="205"/>
      <c r="AE233" s="205"/>
      <c r="AF233" s="59"/>
      <c r="AG233" s="205" t="s">
        <v>29</v>
      </c>
      <c r="AH233" s="205"/>
      <c r="AI233" s="205"/>
      <c r="AJ233" s="205"/>
      <c r="AK233" s="205"/>
      <c r="AL233" s="58"/>
    </row>
    <row r="234" spans="2:38" ht="15" customHeight="1" x14ac:dyDescent="0.2">
      <c r="B234" s="57"/>
      <c r="C234" s="81" t="s">
        <v>35</v>
      </c>
      <c r="D234" s="182"/>
      <c r="E234" s="183"/>
      <c r="F234" s="183"/>
      <c r="G234" s="183"/>
      <c r="H234" s="183"/>
      <c r="I234" s="183"/>
      <c r="J234" s="183"/>
      <c r="K234" s="183"/>
      <c r="L234" s="183"/>
      <c r="M234" s="183"/>
      <c r="N234" s="183"/>
      <c r="O234" s="184"/>
      <c r="P234" s="144"/>
      <c r="Q234" s="182"/>
      <c r="R234" s="183"/>
      <c r="S234" s="183"/>
      <c r="T234" s="184"/>
      <c r="U234" s="144"/>
      <c r="V234" s="179"/>
      <c r="W234" s="180"/>
      <c r="X234" s="180"/>
      <c r="Y234" s="180"/>
      <c r="Z234" s="181"/>
      <c r="AA234" s="92"/>
      <c r="AB234" s="215"/>
      <c r="AC234" s="216"/>
      <c r="AD234" s="216"/>
      <c r="AE234" s="217"/>
      <c r="AF234" s="144"/>
      <c r="AG234" s="188" t="str">
        <f>IF(AG231="","",V234*AB234)</f>
        <v/>
      </c>
      <c r="AH234" s="189"/>
      <c r="AI234" s="189"/>
      <c r="AJ234" s="189"/>
      <c r="AK234" s="190"/>
      <c r="AL234" s="58"/>
    </row>
    <row r="235" spans="2:38" ht="5.0999999999999996" customHeight="1" x14ac:dyDescent="0.2">
      <c r="B235" s="57"/>
      <c r="C235" s="81"/>
      <c r="D235" s="144"/>
      <c r="E235" s="144"/>
      <c r="F235" s="144"/>
      <c r="G235" s="144"/>
      <c r="H235" s="144"/>
      <c r="I235" s="144"/>
      <c r="J235" s="144"/>
      <c r="K235" s="144"/>
      <c r="L235" s="144"/>
      <c r="M235" s="144"/>
      <c r="N235" s="144"/>
      <c r="O235" s="144"/>
      <c r="P235" s="144"/>
      <c r="Q235" s="144"/>
      <c r="R235" s="144"/>
      <c r="S235" s="144"/>
      <c r="T235" s="144"/>
      <c r="U235" s="144"/>
      <c r="V235" s="89"/>
      <c r="W235" s="89"/>
      <c r="X235" s="89"/>
      <c r="Y235" s="89"/>
      <c r="Z235" s="89"/>
      <c r="AA235" s="144"/>
      <c r="AB235" s="144"/>
      <c r="AC235" s="144"/>
      <c r="AD235" s="144"/>
      <c r="AE235" s="144"/>
      <c r="AF235" s="144"/>
      <c r="AG235" s="89"/>
      <c r="AH235" s="89"/>
      <c r="AI235" s="89"/>
      <c r="AJ235" s="89"/>
      <c r="AK235" s="89"/>
      <c r="AL235" s="58"/>
    </row>
    <row r="236" spans="2:38" ht="15" customHeight="1" x14ac:dyDescent="0.2">
      <c r="B236" s="57"/>
      <c r="C236" s="81" t="s">
        <v>39</v>
      </c>
      <c r="D236" s="221"/>
      <c r="E236" s="222"/>
      <c r="F236" s="222"/>
      <c r="G236" s="222"/>
      <c r="H236" s="222"/>
      <c r="I236" s="222"/>
      <c r="J236" s="222"/>
      <c r="K236" s="222"/>
      <c r="L236" s="222"/>
      <c r="M236" s="222"/>
      <c r="N236" s="222"/>
      <c r="O236" s="223"/>
      <c r="P236" s="144"/>
      <c r="Q236" s="200"/>
      <c r="R236" s="201"/>
      <c r="S236" s="201"/>
      <c r="T236" s="202"/>
      <c r="U236" s="144"/>
      <c r="V236" s="179"/>
      <c r="W236" s="180"/>
      <c r="X236" s="180"/>
      <c r="Y236" s="180"/>
      <c r="Z236" s="181"/>
      <c r="AA236" s="92"/>
      <c r="AB236" s="215"/>
      <c r="AC236" s="216"/>
      <c r="AD236" s="216"/>
      <c r="AE236" s="217"/>
      <c r="AF236" s="144"/>
      <c r="AG236" s="188" t="str">
        <f>IF(V236="","",IF(AG231="","",V236*AB236))</f>
        <v/>
      </c>
      <c r="AH236" s="189"/>
      <c r="AI236" s="189"/>
      <c r="AJ236" s="189"/>
      <c r="AK236" s="190"/>
      <c r="AL236" s="58"/>
    </row>
    <row r="237" spans="2:38" ht="5.0999999999999996" customHeight="1" x14ac:dyDescent="0.2">
      <c r="B237" s="63"/>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5"/>
    </row>
    <row r="238" spans="2:38" s="51" customFormat="1" ht="5.0999999999999996" customHeight="1" x14ac:dyDescent="0.2"/>
    <row r="239" spans="2:38" ht="5.0999999999999996" customHeight="1" x14ac:dyDescent="0.2">
      <c r="B239" s="54"/>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6"/>
    </row>
    <row r="240" spans="2:38" ht="15" customHeight="1" x14ac:dyDescent="0.2">
      <c r="B240" s="57"/>
      <c r="C240" s="67" t="s">
        <v>435</v>
      </c>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70">
        <v>2</v>
      </c>
      <c r="AG240" s="211"/>
      <c r="AH240" s="212"/>
      <c r="AI240" s="212"/>
      <c r="AJ240" s="212"/>
      <c r="AK240" s="213"/>
      <c r="AL240" s="58"/>
    </row>
    <row r="241" spans="2:38" ht="5.0999999999999996" customHeight="1" x14ac:dyDescent="0.2">
      <c r="B241" s="57"/>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c r="AG241" s="51"/>
      <c r="AH241" s="51"/>
      <c r="AI241" s="51"/>
      <c r="AJ241" s="51"/>
      <c r="AK241" s="51"/>
      <c r="AL241" s="58"/>
    </row>
    <row r="242" spans="2:38" ht="15" customHeight="1" x14ac:dyDescent="0.2">
      <c r="B242" s="57"/>
      <c r="C242" s="51"/>
      <c r="D242" s="205" t="s">
        <v>52</v>
      </c>
      <c r="E242" s="205"/>
      <c r="F242" s="205"/>
      <c r="G242" s="205"/>
      <c r="H242" s="205"/>
      <c r="I242" s="205"/>
      <c r="J242" s="205"/>
      <c r="K242" s="81"/>
      <c r="L242" s="205" t="s">
        <v>47</v>
      </c>
      <c r="M242" s="205"/>
      <c r="N242" s="205"/>
      <c r="O242" s="205"/>
      <c r="P242" s="51"/>
      <c r="Q242" s="205" t="s">
        <v>48</v>
      </c>
      <c r="R242" s="205"/>
      <c r="S242" s="205"/>
      <c r="T242" s="205"/>
      <c r="U242" s="205"/>
      <c r="V242" s="59"/>
      <c r="W242" s="205" t="s">
        <v>53</v>
      </c>
      <c r="X242" s="205"/>
      <c r="Y242" s="205"/>
      <c r="Z242" s="205"/>
      <c r="AA242" s="59"/>
      <c r="AB242" s="205" t="s">
        <v>49</v>
      </c>
      <c r="AC242" s="205"/>
      <c r="AD242" s="205"/>
      <c r="AE242" s="205"/>
      <c r="AF242" s="59"/>
      <c r="AG242" s="205" t="s">
        <v>29</v>
      </c>
      <c r="AH242" s="205"/>
      <c r="AI242" s="205"/>
      <c r="AJ242" s="205"/>
      <c r="AK242" s="205"/>
      <c r="AL242" s="58"/>
    </row>
    <row r="243" spans="2:38" ht="15" customHeight="1" x14ac:dyDescent="0.2">
      <c r="B243" s="57"/>
      <c r="C243" s="81" t="s">
        <v>35</v>
      </c>
      <c r="D243" s="200"/>
      <c r="E243" s="201"/>
      <c r="F243" s="201"/>
      <c r="G243" s="201"/>
      <c r="H243" s="201"/>
      <c r="I243" s="201"/>
      <c r="J243" s="202"/>
      <c r="K243" s="144"/>
      <c r="L243" s="200"/>
      <c r="M243" s="201"/>
      <c r="N243" s="201"/>
      <c r="O243" s="202"/>
      <c r="P243" s="144"/>
      <c r="Q243" s="179"/>
      <c r="R243" s="180"/>
      <c r="S243" s="180"/>
      <c r="T243" s="180"/>
      <c r="U243" s="181"/>
      <c r="V243" s="144"/>
      <c r="W243" s="200"/>
      <c r="X243" s="201"/>
      <c r="Y243" s="201"/>
      <c r="Z243" s="202"/>
      <c r="AA243" s="144"/>
      <c r="AB243" s="215"/>
      <c r="AC243" s="216"/>
      <c r="AD243" s="216"/>
      <c r="AE243" s="217"/>
      <c r="AF243" s="144"/>
      <c r="AG243" s="188" t="str">
        <f>IF(Q243="","",Q243*AB243)</f>
        <v/>
      </c>
      <c r="AH243" s="189"/>
      <c r="AI243" s="189"/>
      <c r="AJ243" s="189"/>
      <c r="AK243" s="190"/>
      <c r="AL243" s="58"/>
    </row>
    <row r="244" spans="2:38" ht="5.0999999999999996" customHeight="1" x14ac:dyDescent="0.2">
      <c r="B244" s="57"/>
      <c r="C244" s="81"/>
      <c r="D244" s="146"/>
      <c r="E244" s="146"/>
      <c r="F244" s="146"/>
      <c r="G244" s="146"/>
      <c r="H244" s="146"/>
      <c r="I244" s="146"/>
      <c r="J244" s="146"/>
      <c r="K244" s="144"/>
      <c r="L244" s="146"/>
      <c r="M244" s="146"/>
      <c r="N244" s="146"/>
      <c r="O244" s="146"/>
      <c r="P244" s="144"/>
      <c r="Q244" s="147"/>
      <c r="R244" s="147"/>
      <c r="S244" s="147"/>
      <c r="T244" s="147"/>
      <c r="U244" s="147"/>
      <c r="V244" s="144"/>
      <c r="W244" s="146"/>
      <c r="X244" s="146"/>
      <c r="Y244" s="146"/>
      <c r="Z244" s="146"/>
      <c r="AA244" s="144"/>
      <c r="AB244" s="148"/>
      <c r="AC244" s="148"/>
      <c r="AD244" s="148"/>
      <c r="AE244" s="148"/>
      <c r="AF244" s="144"/>
      <c r="AG244" s="147"/>
      <c r="AH244" s="147"/>
      <c r="AI244" s="147"/>
      <c r="AJ244" s="147"/>
      <c r="AK244" s="147"/>
      <c r="AL244" s="58"/>
    </row>
    <row r="245" spans="2:38" ht="15" customHeight="1" x14ac:dyDescent="0.2">
      <c r="B245" s="57"/>
      <c r="C245" s="81" t="s">
        <v>39</v>
      </c>
      <c r="D245" s="200"/>
      <c r="E245" s="201"/>
      <c r="F245" s="201"/>
      <c r="G245" s="201"/>
      <c r="H245" s="201"/>
      <c r="I245" s="201"/>
      <c r="J245" s="202"/>
      <c r="K245" s="144"/>
      <c r="L245" s="200"/>
      <c r="M245" s="201"/>
      <c r="N245" s="201"/>
      <c r="O245" s="202"/>
      <c r="P245" s="144"/>
      <c r="Q245" s="179"/>
      <c r="R245" s="180"/>
      <c r="S245" s="180"/>
      <c r="T245" s="180"/>
      <c r="U245" s="181"/>
      <c r="V245" s="144"/>
      <c r="W245" s="200"/>
      <c r="X245" s="201"/>
      <c r="Y245" s="201"/>
      <c r="Z245" s="202"/>
      <c r="AA245" s="144"/>
      <c r="AB245" s="215"/>
      <c r="AC245" s="216"/>
      <c r="AD245" s="216"/>
      <c r="AE245" s="217"/>
      <c r="AF245" s="144"/>
      <c r="AG245" s="188" t="str">
        <f>IF(Q245="","",Q245*AB245)</f>
        <v/>
      </c>
      <c r="AH245" s="189"/>
      <c r="AI245" s="189"/>
      <c r="AJ245" s="189"/>
      <c r="AK245" s="190"/>
      <c r="AL245" s="58"/>
    </row>
    <row r="246" spans="2:38" ht="5.0999999999999996" customHeight="1" x14ac:dyDescent="0.2">
      <c r="B246" s="57"/>
      <c r="C246" s="81"/>
      <c r="D246" s="146"/>
      <c r="E246" s="146"/>
      <c r="F246" s="146"/>
      <c r="G246" s="146"/>
      <c r="H246" s="146"/>
      <c r="I246" s="146"/>
      <c r="J246" s="146"/>
      <c r="K246" s="144"/>
      <c r="L246" s="146"/>
      <c r="M246" s="146"/>
      <c r="N246" s="146"/>
      <c r="O246" s="146"/>
      <c r="P246" s="144"/>
      <c r="Q246" s="147"/>
      <c r="R246" s="147"/>
      <c r="S246" s="147"/>
      <c r="T246" s="147"/>
      <c r="U246" s="147"/>
      <c r="V246" s="144"/>
      <c r="W246" s="146"/>
      <c r="X246" s="146"/>
      <c r="Y246" s="146"/>
      <c r="Z246" s="146"/>
      <c r="AA246" s="144"/>
      <c r="AB246" s="148"/>
      <c r="AC246" s="148"/>
      <c r="AD246" s="148"/>
      <c r="AE246" s="148"/>
      <c r="AF246" s="144"/>
      <c r="AG246" s="147"/>
      <c r="AH246" s="147"/>
      <c r="AI246" s="147"/>
      <c r="AJ246" s="147"/>
      <c r="AK246" s="147"/>
      <c r="AL246" s="58"/>
    </row>
    <row r="247" spans="2:38" ht="15" customHeight="1" x14ac:dyDescent="0.2">
      <c r="B247" s="57"/>
      <c r="C247" s="59" t="s">
        <v>40</v>
      </c>
      <c r="D247" s="200"/>
      <c r="E247" s="201"/>
      <c r="F247" s="201"/>
      <c r="G247" s="201"/>
      <c r="H247" s="201"/>
      <c r="I247" s="201"/>
      <c r="J247" s="202"/>
      <c r="K247" s="144"/>
      <c r="L247" s="200"/>
      <c r="M247" s="201"/>
      <c r="N247" s="201"/>
      <c r="O247" s="202"/>
      <c r="P247" s="144"/>
      <c r="Q247" s="179"/>
      <c r="R247" s="180"/>
      <c r="S247" s="180"/>
      <c r="T247" s="180"/>
      <c r="U247" s="181"/>
      <c r="V247" s="144"/>
      <c r="W247" s="200"/>
      <c r="X247" s="201"/>
      <c r="Y247" s="201"/>
      <c r="Z247" s="202"/>
      <c r="AA247" s="144"/>
      <c r="AB247" s="215"/>
      <c r="AC247" s="216"/>
      <c r="AD247" s="216"/>
      <c r="AE247" s="217"/>
      <c r="AF247" s="144"/>
      <c r="AG247" s="188" t="str">
        <f>IF(Q247="","",Q247*AB247)</f>
        <v/>
      </c>
      <c r="AH247" s="189"/>
      <c r="AI247" s="189"/>
      <c r="AJ247" s="189"/>
      <c r="AK247" s="190"/>
      <c r="AL247" s="58"/>
    </row>
    <row r="248" spans="2:38" ht="5.0999999999999996" customHeight="1" x14ac:dyDescent="0.2">
      <c r="B248" s="57"/>
      <c r="C248" s="59"/>
      <c r="D248" s="146"/>
      <c r="E248" s="146"/>
      <c r="F248" s="146"/>
      <c r="G248" s="146"/>
      <c r="H248" s="146"/>
      <c r="I248" s="146"/>
      <c r="J248" s="146"/>
      <c r="K248" s="144"/>
      <c r="L248" s="146"/>
      <c r="M248" s="146"/>
      <c r="N248" s="146"/>
      <c r="O248" s="146"/>
      <c r="P248" s="144"/>
      <c r="Q248" s="147"/>
      <c r="R248" s="147"/>
      <c r="S248" s="147"/>
      <c r="T248" s="147"/>
      <c r="U248" s="147"/>
      <c r="V248" s="144"/>
      <c r="W248" s="146"/>
      <c r="X248" s="146"/>
      <c r="Y248" s="146"/>
      <c r="Z248" s="146"/>
      <c r="AA248" s="144"/>
      <c r="AB248" s="148"/>
      <c r="AC248" s="148"/>
      <c r="AD248" s="148"/>
      <c r="AE248" s="148"/>
      <c r="AF248" s="144"/>
      <c r="AG248" s="147"/>
      <c r="AH248" s="147"/>
      <c r="AI248" s="147"/>
      <c r="AJ248" s="147"/>
      <c r="AK248" s="147"/>
      <c r="AL248" s="58"/>
    </row>
    <row r="249" spans="2:38" ht="15" customHeight="1" x14ac:dyDescent="0.2">
      <c r="B249" s="57"/>
      <c r="C249" s="59" t="s">
        <v>41</v>
      </c>
      <c r="D249" s="200"/>
      <c r="E249" s="201"/>
      <c r="F249" s="201"/>
      <c r="G249" s="201"/>
      <c r="H249" s="201"/>
      <c r="I249" s="201"/>
      <c r="J249" s="202"/>
      <c r="K249" s="144"/>
      <c r="L249" s="200"/>
      <c r="M249" s="201"/>
      <c r="N249" s="201"/>
      <c r="O249" s="202"/>
      <c r="P249" s="144"/>
      <c r="Q249" s="179"/>
      <c r="R249" s="180"/>
      <c r="S249" s="180"/>
      <c r="T249" s="180"/>
      <c r="U249" s="181"/>
      <c r="V249" s="144"/>
      <c r="W249" s="200"/>
      <c r="X249" s="201"/>
      <c r="Y249" s="201"/>
      <c r="Z249" s="202"/>
      <c r="AA249" s="144"/>
      <c r="AB249" s="215"/>
      <c r="AC249" s="216"/>
      <c r="AD249" s="216"/>
      <c r="AE249" s="217"/>
      <c r="AF249" s="144"/>
      <c r="AG249" s="188" t="str">
        <f>IF(Q249="","",Q249*AB249)</f>
        <v/>
      </c>
      <c r="AH249" s="189"/>
      <c r="AI249" s="189"/>
      <c r="AJ249" s="189"/>
      <c r="AK249" s="190"/>
      <c r="AL249" s="58"/>
    </row>
    <row r="250" spans="2:38" ht="5.0999999999999996" customHeight="1" x14ac:dyDescent="0.2">
      <c r="B250" s="57"/>
      <c r="C250" s="51"/>
      <c r="D250" s="146"/>
      <c r="E250" s="146"/>
      <c r="F250" s="146"/>
      <c r="G250" s="146"/>
      <c r="H250" s="146"/>
      <c r="I250" s="146"/>
      <c r="J250" s="146"/>
      <c r="K250" s="144"/>
      <c r="L250" s="146"/>
      <c r="M250" s="146"/>
      <c r="N250" s="146"/>
      <c r="O250" s="146"/>
      <c r="P250" s="144"/>
      <c r="Q250" s="147"/>
      <c r="R250" s="147"/>
      <c r="S250" s="147"/>
      <c r="T250" s="147"/>
      <c r="U250" s="147"/>
      <c r="V250" s="144"/>
      <c r="W250" s="146"/>
      <c r="X250" s="146"/>
      <c r="Y250" s="146"/>
      <c r="Z250" s="146"/>
      <c r="AA250" s="144"/>
      <c r="AB250" s="148"/>
      <c r="AC250" s="148"/>
      <c r="AD250" s="148"/>
      <c r="AE250" s="148"/>
      <c r="AF250" s="144"/>
      <c r="AG250" s="147"/>
      <c r="AH250" s="147"/>
      <c r="AI250" s="147"/>
      <c r="AJ250" s="147"/>
      <c r="AK250" s="147"/>
      <c r="AL250" s="58"/>
    </row>
    <row r="251" spans="2:38" ht="15" customHeight="1" x14ac:dyDescent="0.2">
      <c r="B251" s="57"/>
      <c r="C251" s="59" t="s">
        <v>42</v>
      </c>
      <c r="D251" s="200"/>
      <c r="E251" s="201"/>
      <c r="F251" s="201"/>
      <c r="G251" s="201"/>
      <c r="H251" s="201"/>
      <c r="I251" s="201"/>
      <c r="J251" s="202"/>
      <c r="K251" s="144"/>
      <c r="L251" s="200"/>
      <c r="M251" s="201"/>
      <c r="N251" s="201"/>
      <c r="O251" s="202"/>
      <c r="P251" s="144"/>
      <c r="Q251" s="179"/>
      <c r="R251" s="180"/>
      <c r="S251" s="180"/>
      <c r="T251" s="180"/>
      <c r="U251" s="181"/>
      <c r="V251" s="144"/>
      <c r="W251" s="200"/>
      <c r="X251" s="201"/>
      <c r="Y251" s="201"/>
      <c r="Z251" s="202"/>
      <c r="AA251" s="144"/>
      <c r="AB251" s="215"/>
      <c r="AC251" s="216"/>
      <c r="AD251" s="216"/>
      <c r="AE251" s="217"/>
      <c r="AF251" s="144"/>
      <c r="AG251" s="188" t="str">
        <f>IF(Q251="","",Q251*AB251)</f>
        <v/>
      </c>
      <c r="AH251" s="189"/>
      <c r="AI251" s="189"/>
      <c r="AJ251" s="189"/>
      <c r="AK251" s="190"/>
      <c r="AL251" s="58"/>
    </row>
    <row r="252" spans="2:38" ht="5.0999999999999996" customHeight="1" x14ac:dyDescent="0.2">
      <c r="B252" s="57"/>
      <c r="C252" s="51"/>
      <c r="D252" s="146"/>
      <c r="E252" s="146"/>
      <c r="F252" s="146"/>
      <c r="G252" s="146"/>
      <c r="H252" s="146"/>
      <c r="I252" s="146"/>
      <c r="J252" s="146"/>
      <c r="K252" s="144"/>
      <c r="L252" s="146"/>
      <c r="M252" s="146"/>
      <c r="N252" s="146"/>
      <c r="O252" s="146"/>
      <c r="P252" s="144"/>
      <c r="Q252" s="147"/>
      <c r="R252" s="147"/>
      <c r="S252" s="147"/>
      <c r="T252" s="147"/>
      <c r="U252" s="147"/>
      <c r="V252" s="144"/>
      <c r="W252" s="146"/>
      <c r="X252" s="146"/>
      <c r="Y252" s="146"/>
      <c r="Z252" s="146"/>
      <c r="AA252" s="144"/>
      <c r="AB252" s="148"/>
      <c r="AC252" s="148"/>
      <c r="AD252" s="148"/>
      <c r="AE252" s="148"/>
      <c r="AF252" s="144"/>
      <c r="AG252" s="147"/>
      <c r="AH252" s="147"/>
      <c r="AI252" s="147"/>
      <c r="AJ252" s="147"/>
      <c r="AK252" s="147"/>
      <c r="AL252" s="58"/>
    </row>
    <row r="253" spans="2:38" ht="15" customHeight="1" x14ac:dyDescent="0.2">
      <c r="B253" s="57"/>
      <c r="C253" s="59" t="s">
        <v>43</v>
      </c>
      <c r="D253" s="200"/>
      <c r="E253" s="201"/>
      <c r="F253" s="201"/>
      <c r="G253" s="201"/>
      <c r="H253" s="201"/>
      <c r="I253" s="201"/>
      <c r="J253" s="202"/>
      <c r="K253" s="144"/>
      <c r="L253" s="200"/>
      <c r="M253" s="201"/>
      <c r="N253" s="201"/>
      <c r="O253" s="202"/>
      <c r="P253" s="144"/>
      <c r="Q253" s="179"/>
      <c r="R253" s="180"/>
      <c r="S253" s="180"/>
      <c r="T253" s="180"/>
      <c r="U253" s="181"/>
      <c r="V253" s="144"/>
      <c r="W253" s="200"/>
      <c r="X253" s="201"/>
      <c r="Y253" s="201"/>
      <c r="Z253" s="202"/>
      <c r="AA253" s="144"/>
      <c r="AB253" s="215"/>
      <c r="AC253" s="216"/>
      <c r="AD253" s="216"/>
      <c r="AE253" s="217"/>
      <c r="AF253" s="144"/>
      <c r="AG253" s="188" t="str">
        <f>IF(Q253="","",Q253*AB253)</f>
        <v/>
      </c>
      <c r="AH253" s="189"/>
      <c r="AI253" s="189"/>
      <c r="AJ253" s="189"/>
      <c r="AK253" s="190"/>
      <c r="AL253" s="58"/>
    </row>
    <row r="254" spans="2:38" ht="5.0999999999999996" customHeight="1" x14ac:dyDescent="0.2">
      <c r="B254" s="57"/>
      <c r="C254" s="59"/>
      <c r="D254" s="69"/>
      <c r="E254" s="69"/>
      <c r="F254" s="69"/>
      <c r="G254" s="69"/>
      <c r="H254" s="69"/>
      <c r="I254" s="69"/>
      <c r="J254" s="69"/>
      <c r="K254" s="51"/>
      <c r="L254" s="69"/>
      <c r="M254" s="69"/>
      <c r="N254" s="69"/>
      <c r="O254" s="69"/>
      <c r="P254" s="51"/>
      <c r="Q254" s="83"/>
      <c r="R254" s="83"/>
      <c r="S254" s="83"/>
      <c r="T254" s="83"/>
      <c r="U254" s="83"/>
      <c r="V254" s="51"/>
      <c r="W254" s="69"/>
      <c r="X254" s="69"/>
      <c r="Y254" s="69"/>
      <c r="Z254" s="69"/>
      <c r="AA254" s="51"/>
      <c r="AB254" s="69"/>
      <c r="AC254" s="69"/>
      <c r="AD254" s="69"/>
      <c r="AE254" s="69"/>
      <c r="AF254" s="51"/>
      <c r="AG254" s="83"/>
      <c r="AH254" s="83"/>
      <c r="AI254" s="83"/>
      <c r="AJ254" s="83"/>
      <c r="AK254" s="83"/>
      <c r="AL254" s="58"/>
    </row>
    <row r="255" spans="2:38" s="68" customFormat="1" ht="15" customHeight="1" x14ac:dyDescent="0.2">
      <c r="B255" s="60"/>
      <c r="C255" s="165" t="s">
        <v>50</v>
      </c>
      <c r="D255" s="59" t="s">
        <v>51</v>
      </c>
      <c r="E255" s="59"/>
      <c r="F255" s="59"/>
      <c r="G255" s="59"/>
      <c r="H255" s="59"/>
      <c r="I255" s="59"/>
      <c r="J255" s="59"/>
      <c r="K255" s="59"/>
      <c r="L255" s="59"/>
      <c r="M255" s="59"/>
      <c r="N255" s="59"/>
      <c r="O255" s="59"/>
      <c r="P255" s="59"/>
      <c r="Q255" s="98"/>
      <c r="R255" s="98"/>
      <c r="S255" s="98"/>
      <c r="T255" s="98"/>
      <c r="U255" s="98"/>
      <c r="V255" s="59"/>
      <c r="W255" s="59"/>
      <c r="X255" s="59"/>
      <c r="Y255" s="59"/>
      <c r="Z255" s="59"/>
      <c r="AA255" s="59"/>
      <c r="AB255" s="59"/>
      <c r="AC255" s="59"/>
      <c r="AD255" s="59"/>
      <c r="AE255" s="59"/>
      <c r="AF255" s="59"/>
      <c r="AG255" s="98"/>
      <c r="AH255" s="98"/>
      <c r="AI255" s="98"/>
      <c r="AJ255" s="98"/>
      <c r="AK255" s="98"/>
      <c r="AL255" s="61"/>
    </row>
    <row r="256" spans="2:38" ht="5.0999999999999996" customHeight="1" x14ac:dyDescent="0.2">
      <c r="B256" s="63"/>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c r="AA256" s="64"/>
      <c r="AB256" s="64"/>
      <c r="AC256" s="64"/>
      <c r="AD256" s="64"/>
      <c r="AE256" s="64"/>
      <c r="AF256" s="64"/>
      <c r="AG256" s="64"/>
      <c r="AH256" s="64"/>
      <c r="AI256" s="64"/>
      <c r="AJ256" s="64"/>
      <c r="AK256" s="64"/>
      <c r="AL256" s="65"/>
    </row>
    <row r="257" spans="2:38" ht="5.0999999999999996" customHeight="1" x14ac:dyDescent="0.2"/>
    <row r="258" spans="2:38" ht="5.0999999999999996" customHeight="1" x14ac:dyDescent="0.2">
      <c r="B258" s="54"/>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c r="AA258" s="55"/>
      <c r="AB258" s="55"/>
      <c r="AC258" s="55"/>
      <c r="AD258" s="55"/>
      <c r="AE258" s="55"/>
      <c r="AF258" s="55"/>
      <c r="AG258" s="55"/>
      <c r="AH258" s="55"/>
      <c r="AI258" s="55"/>
      <c r="AJ258" s="55"/>
      <c r="AK258" s="55"/>
      <c r="AL258" s="56"/>
    </row>
    <row r="259" spans="2:38" ht="15" customHeight="1" x14ac:dyDescent="0.2">
      <c r="B259" s="57"/>
      <c r="C259" s="67" t="s">
        <v>436</v>
      </c>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E259" s="51"/>
      <c r="AF259" s="70">
        <v>2</v>
      </c>
      <c r="AG259" s="211"/>
      <c r="AH259" s="212"/>
      <c r="AI259" s="212"/>
      <c r="AJ259" s="212"/>
      <c r="AK259" s="213"/>
      <c r="AL259" s="58"/>
    </row>
    <row r="260" spans="2:38" ht="5.0999999999999996" customHeight="1" x14ac:dyDescent="0.2">
      <c r="B260" s="57"/>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c r="AA260" s="51"/>
      <c r="AB260" s="51"/>
      <c r="AC260" s="51"/>
      <c r="AD260" s="51"/>
      <c r="AE260" s="51"/>
      <c r="AF260" s="51"/>
      <c r="AG260" s="51"/>
      <c r="AH260" s="51"/>
      <c r="AI260" s="51"/>
      <c r="AJ260" s="51"/>
      <c r="AK260" s="51"/>
      <c r="AL260" s="58"/>
    </row>
    <row r="261" spans="2:38" ht="15" customHeight="1" x14ac:dyDescent="0.2">
      <c r="B261" s="57"/>
      <c r="C261" s="51"/>
      <c r="D261" s="205" t="s">
        <v>62</v>
      </c>
      <c r="E261" s="205"/>
      <c r="F261" s="205"/>
      <c r="G261" s="205"/>
      <c r="H261" s="205"/>
      <c r="I261" s="205"/>
      <c r="J261" s="205"/>
      <c r="K261" s="205"/>
      <c r="L261" s="205"/>
      <c r="M261" s="205"/>
      <c r="N261" s="205"/>
      <c r="O261" s="205"/>
      <c r="P261" s="51"/>
      <c r="Q261" s="205" t="s">
        <v>56</v>
      </c>
      <c r="R261" s="205"/>
      <c r="S261" s="205"/>
      <c r="T261" s="205"/>
      <c r="U261" s="51"/>
      <c r="V261" s="205" t="s">
        <v>63</v>
      </c>
      <c r="W261" s="205"/>
      <c r="X261" s="205"/>
      <c r="Y261" s="205"/>
      <c r="Z261" s="205"/>
      <c r="AA261" s="92"/>
      <c r="AB261" s="205" t="s">
        <v>49</v>
      </c>
      <c r="AC261" s="205"/>
      <c r="AD261" s="205"/>
      <c r="AE261" s="205"/>
      <c r="AF261" s="59"/>
      <c r="AG261" s="205" t="s">
        <v>29</v>
      </c>
      <c r="AH261" s="205"/>
      <c r="AI261" s="205"/>
      <c r="AJ261" s="205"/>
      <c r="AK261" s="205"/>
      <c r="AL261" s="58"/>
    </row>
    <row r="262" spans="2:38" ht="15" customHeight="1" x14ac:dyDescent="0.2">
      <c r="B262" s="57"/>
      <c r="C262" s="81" t="s">
        <v>35</v>
      </c>
      <c r="D262" s="200"/>
      <c r="E262" s="201"/>
      <c r="F262" s="201"/>
      <c r="G262" s="201"/>
      <c r="H262" s="201"/>
      <c r="I262" s="201"/>
      <c r="J262" s="201"/>
      <c r="K262" s="201"/>
      <c r="L262" s="201"/>
      <c r="M262" s="201"/>
      <c r="N262" s="201"/>
      <c r="O262" s="202"/>
      <c r="P262" s="146"/>
      <c r="Q262" s="200"/>
      <c r="R262" s="201"/>
      <c r="S262" s="201"/>
      <c r="T262" s="202"/>
      <c r="U262" s="144"/>
      <c r="V262" s="179"/>
      <c r="W262" s="180"/>
      <c r="X262" s="180"/>
      <c r="Y262" s="180"/>
      <c r="Z262" s="181"/>
      <c r="AA262" s="92"/>
      <c r="AB262" s="215"/>
      <c r="AC262" s="216"/>
      <c r="AD262" s="216"/>
      <c r="AE262" s="217"/>
      <c r="AF262" s="144"/>
      <c r="AG262" s="188" t="str">
        <f>IF(V262="","",V262*AB262)</f>
        <v/>
      </c>
      <c r="AH262" s="189"/>
      <c r="AI262" s="189"/>
      <c r="AJ262" s="189"/>
      <c r="AK262" s="190"/>
      <c r="AL262" s="58"/>
    </row>
    <row r="263" spans="2:38" ht="5.0999999999999996" customHeight="1" x14ac:dyDescent="0.2">
      <c r="B263" s="57"/>
      <c r="C263" s="81"/>
      <c r="D263" s="146"/>
      <c r="E263" s="146"/>
      <c r="F263" s="146"/>
      <c r="G263" s="146"/>
      <c r="H263" s="146"/>
      <c r="I263" s="146"/>
      <c r="J263" s="146"/>
      <c r="K263" s="146"/>
      <c r="L263" s="146"/>
      <c r="M263" s="146"/>
      <c r="N263" s="146"/>
      <c r="O263" s="146"/>
      <c r="P263" s="146"/>
      <c r="Q263" s="146"/>
      <c r="R263" s="146"/>
      <c r="S263" s="146"/>
      <c r="T263" s="146"/>
      <c r="U263" s="144"/>
      <c r="V263" s="89"/>
      <c r="W263" s="89"/>
      <c r="X263" s="89"/>
      <c r="Y263" s="89"/>
      <c r="Z263" s="89"/>
      <c r="AA263" s="144"/>
      <c r="AB263" s="148"/>
      <c r="AC263" s="148"/>
      <c r="AD263" s="148"/>
      <c r="AE263" s="148"/>
      <c r="AF263" s="144"/>
      <c r="AG263" s="89"/>
      <c r="AH263" s="89"/>
      <c r="AI263" s="89"/>
      <c r="AJ263" s="89"/>
      <c r="AK263" s="89"/>
      <c r="AL263" s="58"/>
    </row>
    <row r="264" spans="2:38" ht="15" customHeight="1" x14ac:dyDescent="0.2">
      <c r="B264" s="57"/>
      <c r="C264" s="81" t="s">
        <v>39</v>
      </c>
      <c r="D264" s="218"/>
      <c r="E264" s="219"/>
      <c r="F264" s="219"/>
      <c r="G264" s="219"/>
      <c r="H264" s="219"/>
      <c r="I264" s="219"/>
      <c r="J264" s="219"/>
      <c r="K264" s="219"/>
      <c r="L264" s="219"/>
      <c r="M264" s="219"/>
      <c r="N264" s="219"/>
      <c r="O264" s="220"/>
      <c r="P264" s="146"/>
      <c r="Q264" s="200"/>
      <c r="R264" s="201"/>
      <c r="S264" s="201"/>
      <c r="T264" s="202"/>
      <c r="U264" s="144"/>
      <c r="V264" s="179"/>
      <c r="W264" s="180"/>
      <c r="X264" s="180"/>
      <c r="Y264" s="180"/>
      <c r="Z264" s="181"/>
      <c r="AA264" s="92"/>
      <c r="AB264" s="215"/>
      <c r="AC264" s="216"/>
      <c r="AD264" s="216"/>
      <c r="AE264" s="217"/>
      <c r="AF264" s="144"/>
      <c r="AG264" s="188" t="str">
        <f>IF(V264="","",V264*AB264)</f>
        <v/>
      </c>
      <c r="AH264" s="189"/>
      <c r="AI264" s="189"/>
      <c r="AJ264" s="189"/>
      <c r="AK264" s="190"/>
      <c r="AL264" s="58"/>
    </row>
    <row r="265" spans="2:38" ht="5.0999999999999996" customHeight="1" x14ac:dyDescent="0.2">
      <c r="B265" s="63"/>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c r="AA265" s="64"/>
      <c r="AB265" s="64"/>
      <c r="AC265" s="64"/>
      <c r="AD265" s="64"/>
      <c r="AE265" s="64"/>
      <c r="AF265" s="64"/>
      <c r="AG265" s="64"/>
      <c r="AH265" s="64"/>
      <c r="AI265" s="64"/>
      <c r="AJ265" s="64"/>
      <c r="AK265" s="64"/>
      <c r="AL265" s="65"/>
    </row>
    <row r="266" spans="2:38" ht="5.0999999999999996" customHeight="1" x14ac:dyDescent="0.2"/>
    <row r="267" spans="2:38" ht="5.0999999999999996" customHeight="1" x14ac:dyDescent="0.2">
      <c r="B267" s="54"/>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c r="AA267" s="55"/>
      <c r="AB267" s="55"/>
      <c r="AC267" s="55"/>
      <c r="AD267" s="55"/>
      <c r="AE267" s="55"/>
      <c r="AF267" s="55"/>
      <c r="AG267" s="55"/>
      <c r="AH267" s="55"/>
      <c r="AI267" s="55"/>
      <c r="AJ267" s="55"/>
      <c r="AK267" s="55"/>
      <c r="AL267" s="56"/>
    </row>
    <row r="268" spans="2:38" ht="15" customHeight="1" x14ac:dyDescent="0.2">
      <c r="B268" s="57"/>
      <c r="C268" s="67" t="s">
        <v>437</v>
      </c>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c r="AB268" s="51"/>
      <c r="AC268" s="51"/>
      <c r="AD268" s="51"/>
      <c r="AE268" s="51"/>
      <c r="AF268" s="70">
        <v>2</v>
      </c>
      <c r="AG268" s="211"/>
      <c r="AH268" s="212"/>
      <c r="AI268" s="212"/>
      <c r="AJ268" s="212"/>
      <c r="AK268" s="213"/>
      <c r="AL268" s="58"/>
    </row>
    <row r="269" spans="2:38" ht="5.0999999999999996" customHeight="1" x14ac:dyDescent="0.2">
      <c r="B269" s="57"/>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E269" s="51"/>
      <c r="AF269" s="51"/>
      <c r="AG269" s="51"/>
      <c r="AH269" s="51"/>
      <c r="AI269" s="51"/>
      <c r="AJ269" s="51"/>
      <c r="AK269" s="51"/>
      <c r="AL269" s="58"/>
    </row>
    <row r="270" spans="2:38" ht="15" customHeight="1" x14ac:dyDescent="0.2">
      <c r="B270" s="57"/>
      <c r="C270" s="51"/>
      <c r="D270" s="205" t="s">
        <v>68</v>
      </c>
      <c r="E270" s="205"/>
      <c r="F270" s="205"/>
      <c r="G270" s="205"/>
      <c r="H270" s="205"/>
      <c r="I270" s="205"/>
      <c r="J270" s="205"/>
      <c r="K270" s="205"/>
      <c r="L270" s="205"/>
      <c r="M270" s="205"/>
      <c r="N270" s="205"/>
      <c r="O270" s="205"/>
      <c r="P270" s="51"/>
      <c r="Q270" s="205" t="s">
        <v>56</v>
      </c>
      <c r="R270" s="205"/>
      <c r="S270" s="205"/>
      <c r="T270" s="205"/>
      <c r="U270" s="51"/>
      <c r="V270" s="205" t="s">
        <v>69</v>
      </c>
      <c r="W270" s="205"/>
      <c r="X270" s="205"/>
      <c r="Y270" s="205"/>
      <c r="Z270" s="205"/>
      <c r="AA270" s="205"/>
      <c r="AB270" s="205"/>
      <c r="AC270" s="205"/>
      <c r="AD270" s="205"/>
      <c r="AE270" s="205"/>
      <c r="AF270" s="59"/>
      <c r="AG270" s="205" t="s">
        <v>29</v>
      </c>
      <c r="AH270" s="205"/>
      <c r="AI270" s="205"/>
      <c r="AJ270" s="205"/>
      <c r="AK270" s="205"/>
      <c r="AL270" s="58"/>
    </row>
    <row r="271" spans="2:38" ht="15" customHeight="1" x14ac:dyDescent="0.2">
      <c r="B271" s="57"/>
      <c r="C271" s="81" t="s">
        <v>35</v>
      </c>
      <c r="D271" s="200"/>
      <c r="E271" s="201"/>
      <c r="F271" s="201"/>
      <c r="G271" s="201"/>
      <c r="H271" s="201"/>
      <c r="I271" s="201"/>
      <c r="J271" s="201"/>
      <c r="K271" s="201"/>
      <c r="L271" s="201"/>
      <c r="M271" s="201"/>
      <c r="N271" s="201"/>
      <c r="O271" s="202"/>
      <c r="P271" s="146"/>
      <c r="Q271" s="200"/>
      <c r="R271" s="201"/>
      <c r="S271" s="201"/>
      <c r="T271" s="202"/>
      <c r="U271" s="146"/>
      <c r="V271" s="200"/>
      <c r="W271" s="201"/>
      <c r="X271" s="201"/>
      <c r="Y271" s="201"/>
      <c r="Z271" s="201"/>
      <c r="AA271" s="201"/>
      <c r="AB271" s="201"/>
      <c r="AC271" s="201"/>
      <c r="AD271" s="201"/>
      <c r="AE271" s="202"/>
      <c r="AF271" s="144"/>
      <c r="AG271" s="179"/>
      <c r="AH271" s="180"/>
      <c r="AI271" s="180"/>
      <c r="AJ271" s="180"/>
      <c r="AK271" s="181"/>
      <c r="AL271" s="58"/>
    </row>
    <row r="272" spans="2:38" ht="5.0999999999999996" customHeight="1" x14ac:dyDescent="0.2">
      <c r="B272" s="57"/>
      <c r="C272" s="81"/>
      <c r="D272" s="146"/>
      <c r="E272" s="146"/>
      <c r="F272" s="146"/>
      <c r="G272" s="146"/>
      <c r="H272" s="146"/>
      <c r="I272" s="146"/>
      <c r="J272" s="146"/>
      <c r="K272" s="146"/>
      <c r="L272" s="146"/>
      <c r="M272" s="146"/>
      <c r="N272" s="146"/>
      <c r="O272" s="146"/>
      <c r="P272" s="146"/>
      <c r="Q272" s="146"/>
      <c r="R272" s="146"/>
      <c r="S272" s="146"/>
      <c r="T272" s="146"/>
      <c r="U272" s="146"/>
      <c r="V272" s="146"/>
      <c r="W272" s="146"/>
      <c r="X272" s="146"/>
      <c r="Y272" s="146"/>
      <c r="Z272" s="146"/>
      <c r="AA272" s="88"/>
      <c r="AB272" s="88"/>
      <c r="AC272" s="88"/>
      <c r="AD272" s="88"/>
      <c r="AE272" s="88"/>
      <c r="AF272" s="144"/>
      <c r="AG272" s="89"/>
      <c r="AH272" s="89"/>
      <c r="AI272" s="89"/>
      <c r="AJ272" s="89"/>
      <c r="AK272" s="89"/>
      <c r="AL272" s="58"/>
    </row>
    <row r="273" spans="2:38" ht="15" customHeight="1" x14ac:dyDescent="0.2">
      <c r="B273" s="57"/>
      <c r="C273" s="81" t="s">
        <v>39</v>
      </c>
      <c r="D273" s="200"/>
      <c r="E273" s="201"/>
      <c r="F273" s="201"/>
      <c r="G273" s="201"/>
      <c r="H273" s="201"/>
      <c r="I273" s="201"/>
      <c r="J273" s="201"/>
      <c r="K273" s="201"/>
      <c r="L273" s="201"/>
      <c r="M273" s="201"/>
      <c r="N273" s="201"/>
      <c r="O273" s="202"/>
      <c r="P273" s="146"/>
      <c r="Q273" s="200"/>
      <c r="R273" s="201"/>
      <c r="S273" s="201"/>
      <c r="T273" s="202"/>
      <c r="U273" s="146"/>
      <c r="V273" s="200"/>
      <c r="W273" s="201"/>
      <c r="X273" s="201"/>
      <c r="Y273" s="201"/>
      <c r="Z273" s="201"/>
      <c r="AA273" s="201"/>
      <c r="AB273" s="201"/>
      <c r="AC273" s="201"/>
      <c r="AD273" s="201"/>
      <c r="AE273" s="202"/>
      <c r="AF273" s="144"/>
      <c r="AG273" s="179" t="str">
        <f>IF(AA273="","",AA273*V273)</f>
        <v/>
      </c>
      <c r="AH273" s="180"/>
      <c r="AI273" s="180"/>
      <c r="AJ273" s="180"/>
      <c r="AK273" s="181"/>
      <c r="AL273" s="58"/>
    </row>
    <row r="274" spans="2:38" ht="5.0999999999999996" customHeight="1" x14ac:dyDescent="0.2">
      <c r="B274" s="63"/>
      <c r="C274" s="64"/>
      <c r="D274" s="143"/>
      <c r="E274" s="143"/>
      <c r="F274" s="143"/>
      <c r="G274" s="143"/>
      <c r="H274" s="143"/>
      <c r="I274" s="143"/>
      <c r="J274" s="143"/>
      <c r="K274" s="143"/>
      <c r="L274" s="143"/>
      <c r="M274" s="143"/>
      <c r="N274" s="143"/>
      <c r="O274" s="143"/>
      <c r="P274" s="64"/>
      <c r="Q274" s="64"/>
      <c r="R274" s="64"/>
      <c r="S274" s="64"/>
      <c r="T274" s="64"/>
      <c r="U274" s="64"/>
      <c r="V274" s="64"/>
      <c r="W274" s="64"/>
      <c r="X274" s="64"/>
      <c r="Y274" s="64"/>
      <c r="Z274" s="64"/>
      <c r="AA274" s="64"/>
      <c r="AB274" s="64"/>
      <c r="AC274" s="64"/>
      <c r="AD274" s="64"/>
      <c r="AE274" s="64"/>
      <c r="AF274" s="64"/>
      <c r="AG274" s="64"/>
      <c r="AH274" s="64"/>
      <c r="AI274" s="64"/>
      <c r="AJ274" s="64"/>
      <c r="AK274" s="64"/>
      <c r="AL274" s="65"/>
    </row>
    <row r="275" spans="2:38" ht="5.0999999999999996" customHeight="1" x14ac:dyDescent="0.2"/>
    <row r="276" spans="2:38" ht="5.0999999999999996" customHeight="1" x14ac:dyDescent="0.2">
      <c r="B276" s="54"/>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c r="AA276" s="55"/>
      <c r="AB276" s="55"/>
      <c r="AC276" s="55"/>
      <c r="AD276" s="55"/>
      <c r="AE276" s="55"/>
      <c r="AF276" s="55"/>
      <c r="AG276" s="55"/>
      <c r="AH276" s="55"/>
      <c r="AI276" s="55"/>
      <c r="AJ276" s="55"/>
      <c r="AK276" s="55"/>
      <c r="AL276" s="56"/>
    </row>
    <row r="277" spans="2:38" ht="15" customHeight="1" x14ac:dyDescent="0.2">
      <c r="B277" s="57"/>
      <c r="C277" s="51" t="s">
        <v>438</v>
      </c>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c r="AB277" s="51"/>
      <c r="AC277" s="51"/>
      <c r="AD277" s="51"/>
      <c r="AE277" s="51"/>
      <c r="AF277" s="70">
        <v>2</v>
      </c>
      <c r="AG277" s="211"/>
      <c r="AH277" s="212"/>
      <c r="AI277" s="212"/>
      <c r="AJ277" s="212"/>
      <c r="AK277" s="213"/>
      <c r="AL277" s="58"/>
    </row>
    <row r="278" spans="2:38" ht="5.0999999999999996" customHeight="1" x14ac:dyDescent="0.2">
      <c r="B278" s="57"/>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51"/>
      <c r="AB278" s="51"/>
      <c r="AC278" s="51"/>
      <c r="AD278" s="51"/>
      <c r="AE278" s="51"/>
      <c r="AF278" s="51"/>
      <c r="AG278" s="51"/>
      <c r="AH278" s="51"/>
      <c r="AI278" s="51"/>
      <c r="AJ278" s="51"/>
      <c r="AK278" s="51"/>
      <c r="AL278" s="58"/>
    </row>
    <row r="279" spans="2:38" ht="15" customHeight="1" x14ac:dyDescent="0.2">
      <c r="B279" s="57"/>
      <c r="C279" s="51"/>
      <c r="D279" s="205" t="s">
        <v>68</v>
      </c>
      <c r="E279" s="205"/>
      <c r="F279" s="205"/>
      <c r="G279" s="205"/>
      <c r="H279" s="205"/>
      <c r="I279" s="205"/>
      <c r="J279" s="205"/>
      <c r="K279" s="205"/>
      <c r="L279" s="205"/>
      <c r="M279" s="205"/>
      <c r="N279" s="205"/>
      <c r="O279" s="205"/>
      <c r="P279" s="51"/>
      <c r="Q279" s="205" t="s">
        <v>56</v>
      </c>
      <c r="R279" s="205"/>
      <c r="S279" s="205"/>
      <c r="T279" s="205"/>
      <c r="U279" s="51"/>
      <c r="V279" s="205" t="s">
        <v>69</v>
      </c>
      <c r="W279" s="205"/>
      <c r="X279" s="205"/>
      <c r="Y279" s="205"/>
      <c r="Z279" s="205"/>
      <c r="AA279" s="205"/>
      <c r="AB279" s="205"/>
      <c r="AC279" s="205"/>
      <c r="AD279" s="205"/>
      <c r="AE279" s="205"/>
      <c r="AF279" s="59"/>
      <c r="AG279" s="205" t="s">
        <v>29</v>
      </c>
      <c r="AH279" s="205"/>
      <c r="AI279" s="205"/>
      <c r="AJ279" s="205"/>
      <c r="AK279" s="205"/>
      <c r="AL279" s="58"/>
    </row>
    <row r="280" spans="2:38" ht="15" customHeight="1" x14ac:dyDescent="0.2">
      <c r="B280" s="57"/>
      <c r="C280" s="81" t="s">
        <v>35</v>
      </c>
      <c r="D280" s="200"/>
      <c r="E280" s="201"/>
      <c r="F280" s="201"/>
      <c r="G280" s="201"/>
      <c r="H280" s="201"/>
      <c r="I280" s="201"/>
      <c r="J280" s="201"/>
      <c r="K280" s="201"/>
      <c r="L280" s="201"/>
      <c r="M280" s="201"/>
      <c r="N280" s="201"/>
      <c r="O280" s="202"/>
      <c r="P280" s="146"/>
      <c r="Q280" s="200"/>
      <c r="R280" s="201"/>
      <c r="S280" s="201"/>
      <c r="T280" s="202"/>
      <c r="U280" s="146"/>
      <c r="V280" s="200"/>
      <c r="W280" s="201"/>
      <c r="X280" s="201"/>
      <c r="Y280" s="201"/>
      <c r="Z280" s="201"/>
      <c r="AA280" s="201"/>
      <c r="AB280" s="201"/>
      <c r="AC280" s="201"/>
      <c r="AD280" s="201"/>
      <c r="AE280" s="202"/>
      <c r="AF280" s="144"/>
      <c r="AG280" s="179"/>
      <c r="AH280" s="180"/>
      <c r="AI280" s="180"/>
      <c r="AJ280" s="180"/>
      <c r="AK280" s="181"/>
      <c r="AL280" s="58"/>
    </row>
    <row r="281" spans="2:38" ht="5.0999999999999996" customHeight="1" x14ac:dyDescent="0.2">
      <c r="B281" s="57"/>
      <c r="C281" s="81"/>
      <c r="D281" s="146"/>
      <c r="E281" s="146"/>
      <c r="F281" s="146"/>
      <c r="G281" s="146"/>
      <c r="H281" s="146"/>
      <c r="I281" s="146"/>
      <c r="J281" s="146"/>
      <c r="K281" s="146"/>
      <c r="L281" s="146"/>
      <c r="M281" s="146"/>
      <c r="N281" s="146"/>
      <c r="O281" s="146"/>
      <c r="P281" s="146"/>
      <c r="Q281" s="146"/>
      <c r="R281" s="146"/>
      <c r="S281" s="146"/>
      <c r="T281" s="146"/>
      <c r="U281" s="146"/>
      <c r="V281" s="146"/>
      <c r="W281" s="146"/>
      <c r="X281" s="146"/>
      <c r="Y281" s="146"/>
      <c r="Z281" s="146"/>
      <c r="AA281" s="88"/>
      <c r="AB281" s="88"/>
      <c r="AC281" s="88"/>
      <c r="AD281" s="88"/>
      <c r="AE281" s="88"/>
      <c r="AF281" s="144"/>
      <c r="AG281" s="89"/>
      <c r="AH281" s="89"/>
      <c r="AI281" s="89"/>
      <c r="AJ281" s="89"/>
      <c r="AK281" s="89"/>
      <c r="AL281" s="58"/>
    </row>
    <row r="282" spans="2:38" ht="15" customHeight="1" x14ac:dyDescent="0.2">
      <c r="B282" s="57"/>
      <c r="C282" s="81" t="s">
        <v>39</v>
      </c>
      <c r="D282" s="200"/>
      <c r="E282" s="201"/>
      <c r="F282" s="201"/>
      <c r="G282" s="201"/>
      <c r="H282" s="201"/>
      <c r="I282" s="201"/>
      <c r="J282" s="201"/>
      <c r="K282" s="201"/>
      <c r="L282" s="201"/>
      <c r="M282" s="201"/>
      <c r="N282" s="201"/>
      <c r="O282" s="202"/>
      <c r="P282" s="146"/>
      <c r="Q282" s="200"/>
      <c r="R282" s="201"/>
      <c r="S282" s="201"/>
      <c r="T282" s="202"/>
      <c r="U282" s="146"/>
      <c r="V282" s="200"/>
      <c r="W282" s="201"/>
      <c r="X282" s="201"/>
      <c r="Y282" s="201"/>
      <c r="Z282" s="201"/>
      <c r="AA282" s="201"/>
      <c r="AB282" s="201"/>
      <c r="AC282" s="201"/>
      <c r="AD282" s="201"/>
      <c r="AE282" s="202"/>
      <c r="AF282" s="144"/>
      <c r="AG282" s="179"/>
      <c r="AH282" s="180"/>
      <c r="AI282" s="180"/>
      <c r="AJ282" s="180"/>
      <c r="AK282" s="181"/>
      <c r="AL282" s="58"/>
    </row>
    <row r="283" spans="2:38" ht="5.0999999999999996" customHeight="1" x14ac:dyDescent="0.2">
      <c r="B283" s="63"/>
      <c r="C283" s="64"/>
      <c r="D283" s="143"/>
      <c r="E283" s="143"/>
      <c r="F283" s="143"/>
      <c r="G283" s="143"/>
      <c r="H283" s="143"/>
      <c r="I283" s="143"/>
      <c r="J283" s="143"/>
      <c r="K283" s="143"/>
      <c r="L283" s="143"/>
      <c r="M283" s="143"/>
      <c r="N283" s="143"/>
      <c r="O283" s="143"/>
      <c r="P283" s="64"/>
      <c r="Q283" s="64"/>
      <c r="R283" s="64"/>
      <c r="S283" s="64"/>
      <c r="T283" s="64"/>
      <c r="U283" s="64"/>
      <c r="V283" s="64"/>
      <c r="W283" s="64"/>
      <c r="X283" s="64"/>
      <c r="Y283" s="64"/>
      <c r="Z283" s="64"/>
      <c r="AA283" s="64"/>
      <c r="AB283" s="64"/>
      <c r="AC283" s="64"/>
      <c r="AD283" s="64"/>
      <c r="AE283" s="64"/>
      <c r="AF283" s="64"/>
      <c r="AG283" s="64"/>
      <c r="AH283" s="64"/>
      <c r="AI283" s="64"/>
      <c r="AJ283" s="64"/>
      <c r="AK283" s="64"/>
      <c r="AL283" s="65"/>
    </row>
    <row r="284" spans="2:38" ht="5.0999999999999996" customHeight="1" x14ac:dyDescent="0.2"/>
    <row r="285" spans="2:38" ht="5.0999999999999996" customHeight="1" x14ac:dyDescent="0.2">
      <c r="B285" s="54"/>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c r="AA285" s="55"/>
      <c r="AB285" s="55"/>
      <c r="AC285" s="55"/>
      <c r="AD285" s="55"/>
      <c r="AE285" s="55"/>
      <c r="AF285" s="55"/>
      <c r="AG285" s="55"/>
      <c r="AH285" s="55"/>
      <c r="AI285" s="55"/>
      <c r="AJ285" s="55"/>
      <c r="AK285" s="55"/>
      <c r="AL285" s="56"/>
    </row>
    <row r="286" spans="2:38" ht="15" customHeight="1" x14ac:dyDescent="0.2">
      <c r="B286" s="57"/>
      <c r="C286" s="67" t="s">
        <v>439</v>
      </c>
      <c r="D286" s="51"/>
      <c r="E286" s="51"/>
      <c r="F286" s="51"/>
      <c r="G286" s="51"/>
      <c r="H286" s="51"/>
      <c r="I286" s="51"/>
      <c r="J286" s="51"/>
      <c r="K286" s="51"/>
      <c r="L286" s="51"/>
      <c r="M286" s="51"/>
      <c r="N286" s="51"/>
      <c r="O286" s="51"/>
      <c r="P286" s="51"/>
      <c r="Q286" s="51"/>
      <c r="R286" s="51"/>
      <c r="S286" s="51"/>
      <c r="T286" s="51"/>
      <c r="U286" s="51"/>
      <c r="V286" s="51"/>
      <c r="W286" s="51"/>
      <c r="X286" s="51"/>
      <c r="Y286" s="51"/>
      <c r="Z286" s="51"/>
      <c r="AA286" s="51"/>
      <c r="AB286" s="51"/>
      <c r="AC286" s="51"/>
      <c r="AD286" s="51"/>
      <c r="AE286" s="51"/>
      <c r="AF286" s="70">
        <v>2</v>
      </c>
      <c r="AG286" s="211"/>
      <c r="AH286" s="212"/>
      <c r="AI286" s="212"/>
      <c r="AJ286" s="212"/>
      <c r="AK286" s="213"/>
      <c r="AL286" s="58"/>
    </row>
    <row r="287" spans="2:38" ht="5.0999999999999996" customHeight="1" x14ac:dyDescent="0.2">
      <c r="B287" s="57"/>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c r="AG287" s="51"/>
      <c r="AH287" s="51"/>
      <c r="AI287" s="51"/>
      <c r="AJ287" s="51"/>
      <c r="AK287" s="51"/>
      <c r="AL287" s="58"/>
    </row>
    <row r="288" spans="2:38" ht="15" customHeight="1" x14ac:dyDescent="0.2">
      <c r="B288" s="57"/>
      <c r="C288" s="51"/>
      <c r="D288" s="205" t="s">
        <v>68</v>
      </c>
      <c r="E288" s="205"/>
      <c r="F288" s="205"/>
      <c r="G288" s="205"/>
      <c r="H288" s="205"/>
      <c r="I288" s="205"/>
      <c r="J288" s="205"/>
      <c r="K288" s="205"/>
      <c r="L288" s="205"/>
      <c r="M288" s="205"/>
      <c r="N288" s="205"/>
      <c r="O288" s="205"/>
      <c r="P288" s="51"/>
      <c r="Q288" s="205" t="s">
        <v>56</v>
      </c>
      <c r="R288" s="205"/>
      <c r="S288" s="205"/>
      <c r="T288" s="205"/>
      <c r="U288" s="51"/>
      <c r="V288" s="205" t="s">
        <v>69</v>
      </c>
      <c r="W288" s="205"/>
      <c r="X288" s="205"/>
      <c r="Y288" s="205"/>
      <c r="Z288" s="205"/>
      <c r="AA288" s="205"/>
      <c r="AB288" s="205"/>
      <c r="AC288" s="205"/>
      <c r="AD288" s="205"/>
      <c r="AE288" s="205"/>
      <c r="AF288" s="59"/>
      <c r="AG288" s="205" t="s">
        <v>29</v>
      </c>
      <c r="AH288" s="205"/>
      <c r="AI288" s="205"/>
      <c r="AJ288" s="205"/>
      <c r="AK288" s="205"/>
      <c r="AL288" s="58"/>
    </row>
    <row r="289" spans="2:38" ht="15" customHeight="1" x14ac:dyDescent="0.2">
      <c r="B289" s="57"/>
      <c r="C289" s="81" t="s">
        <v>35</v>
      </c>
      <c r="D289" s="200"/>
      <c r="E289" s="201"/>
      <c r="F289" s="201"/>
      <c r="G289" s="201"/>
      <c r="H289" s="201"/>
      <c r="I289" s="201"/>
      <c r="J289" s="201"/>
      <c r="K289" s="201"/>
      <c r="L289" s="201"/>
      <c r="M289" s="201"/>
      <c r="N289" s="201"/>
      <c r="O289" s="202"/>
      <c r="P289" s="146"/>
      <c r="Q289" s="200"/>
      <c r="R289" s="201"/>
      <c r="S289" s="201"/>
      <c r="T289" s="202"/>
      <c r="U289" s="146"/>
      <c r="V289" s="200"/>
      <c r="W289" s="201"/>
      <c r="X289" s="201"/>
      <c r="Y289" s="201"/>
      <c r="Z289" s="201"/>
      <c r="AA289" s="201"/>
      <c r="AB289" s="201"/>
      <c r="AC289" s="201"/>
      <c r="AD289" s="201"/>
      <c r="AE289" s="202"/>
      <c r="AF289" s="144"/>
      <c r="AG289" s="179"/>
      <c r="AH289" s="180"/>
      <c r="AI289" s="180"/>
      <c r="AJ289" s="180"/>
      <c r="AK289" s="181"/>
      <c r="AL289" s="58"/>
    </row>
    <row r="290" spans="2:38" ht="5.0999999999999996" customHeight="1" x14ac:dyDescent="0.2">
      <c r="B290" s="57"/>
      <c r="C290" s="81"/>
      <c r="D290" s="146"/>
      <c r="E290" s="146"/>
      <c r="F290" s="146"/>
      <c r="G290" s="146"/>
      <c r="H290" s="146"/>
      <c r="I290" s="146"/>
      <c r="J290" s="146"/>
      <c r="K290" s="146"/>
      <c r="L290" s="146"/>
      <c r="M290" s="146"/>
      <c r="N290" s="146"/>
      <c r="O290" s="146"/>
      <c r="P290" s="146"/>
      <c r="Q290" s="146"/>
      <c r="R290" s="146"/>
      <c r="S290" s="146"/>
      <c r="T290" s="146"/>
      <c r="U290" s="146"/>
      <c r="V290" s="146"/>
      <c r="W290" s="146"/>
      <c r="X290" s="146"/>
      <c r="Y290" s="146"/>
      <c r="Z290" s="146"/>
      <c r="AA290" s="88"/>
      <c r="AB290" s="88"/>
      <c r="AC290" s="88"/>
      <c r="AD290" s="88"/>
      <c r="AE290" s="88"/>
      <c r="AF290" s="144"/>
      <c r="AG290" s="89"/>
      <c r="AH290" s="89"/>
      <c r="AI290" s="89"/>
      <c r="AJ290" s="89"/>
      <c r="AK290" s="89"/>
      <c r="AL290" s="58"/>
    </row>
    <row r="291" spans="2:38" ht="15" customHeight="1" x14ac:dyDescent="0.2">
      <c r="B291" s="57"/>
      <c r="C291" s="81" t="s">
        <v>39</v>
      </c>
      <c r="D291" s="200"/>
      <c r="E291" s="201"/>
      <c r="F291" s="201"/>
      <c r="G291" s="201"/>
      <c r="H291" s="201"/>
      <c r="I291" s="201"/>
      <c r="J291" s="201"/>
      <c r="K291" s="201"/>
      <c r="L291" s="201"/>
      <c r="M291" s="201"/>
      <c r="N291" s="201"/>
      <c r="O291" s="202"/>
      <c r="P291" s="146"/>
      <c r="Q291" s="200"/>
      <c r="R291" s="201"/>
      <c r="S291" s="201"/>
      <c r="T291" s="202"/>
      <c r="U291" s="146"/>
      <c r="V291" s="200"/>
      <c r="W291" s="201"/>
      <c r="X291" s="201"/>
      <c r="Y291" s="201"/>
      <c r="Z291" s="201"/>
      <c r="AA291" s="201"/>
      <c r="AB291" s="201"/>
      <c r="AC291" s="201"/>
      <c r="AD291" s="201"/>
      <c r="AE291" s="202"/>
      <c r="AF291" s="144"/>
      <c r="AG291" s="179" t="str">
        <f>IF(AA291="","",AA291*V291)</f>
        <v/>
      </c>
      <c r="AH291" s="180"/>
      <c r="AI291" s="180"/>
      <c r="AJ291" s="180"/>
      <c r="AK291" s="181"/>
      <c r="AL291" s="58"/>
    </row>
    <row r="292" spans="2:38" ht="5.0999999999999996" customHeight="1" x14ac:dyDescent="0.2">
      <c r="B292" s="63"/>
      <c r="C292" s="64"/>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9"/>
      <c r="AF292" s="64"/>
      <c r="AG292" s="64"/>
      <c r="AH292" s="64"/>
      <c r="AI292" s="64"/>
      <c r="AJ292" s="64"/>
      <c r="AK292" s="64"/>
      <c r="AL292" s="65"/>
    </row>
    <row r="293" spans="2:38" ht="5.0999999999999996" customHeight="1" x14ac:dyDescent="0.2"/>
    <row r="294" spans="2:38" s="51" customFormat="1" ht="5.0999999999999996" customHeight="1" x14ac:dyDescent="0.2">
      <c r="B294" s="54"/>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c r="AA294" s="55"/>
      <c r="AB294" s="55"/>
      <c r="AC294" s="55"/>
      <c r="AD294" s="55"/>
      <c r="AE294" s="55"/>
      <c r="AF294" s="55"/>
      <c r="AG294" s="55"/>
      <c r="AH294" s="55"/>
      <c r="AI294" s="55"/>
      <c r="AJ294" s="55"/>
      <c r="AK294" s="55"/>
      <c r="AL294" s="56"/>
    </row>
    <row r="295" spans="2:38" ht="15" customHeight="1" x14ac:dyDescent="0.2">
      <c r="B295" s="57"/>
      <c r="C295" s="67" t="s">
        <v>440</v>
      </c>
      <c r="D295" s="51"/>
      <c r="E295" s="51"/>
      <c r="F295" s="51"/>
      <c r="G295" s="51"/>
      <c r="H295" s="51"/>
      <c r="I295" s="51"/>
      <c r="J295" s="51"/>
      <c r="K295" s="51"/>
      <c r="L295" s="51"/>
      <c r="M295" s="51"/>
      <c r="N295" s="51"/>
      <c r="O295" s="51"/>
      <c r="P295" s="51"/>
      <c r="Q295" s="51"/>
      <c r="R295" s="51"/>
      <c r="S295" s="51"/>
      <c r="T295" s="51"/>
      <c r="U295" s="51"/>
      <c r="V295" s="51"/>
      <c r="W295" s="51"/>
      <c r="X295" s="51"/>
      <c r="Y295" s="51"/>
      <c r="Z295" s="51"/>
      <c r="AA295" s="51"/>
      <c r="AB295" s="51"/>
      <c r="AC295" s="51"/>
      <c r="AD295" s="51"/>
      <c r="AE295" s="51"/>
      <c r="AF295" s="70">
        <v>2</v>
      </c>
      <c r="AG295" s="211"/>
      <c r="AH295" s="212"/>
      <c r="AI295" s="212"/>
      <c r="AJ295" s="212"/>
      <c r="AK295" s="213"/>
      <c r="AL295" s="58"/>
    </row>
    <row r="296" spans="2:38" ht="5.0999999999999996" customHeight="1" x14ac:dyDescent="0.2">
      <c r="B296" s="57"/>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51"/>
      <c r="AB296" s="51"/>
      <c r="AC296" s="51"/>
      <c r="AD296" s="51"/>
      <c r="AE296" s="51"/>
      <c r="AF296" s="51"/>
      <c r="AG296" s="51"/>
      <c r="AH296" s="51"/>
      <c r="AI296" s="51"/>
      <c r="AJ296" s="51"/>
      <c r="AK296" s="51"/>
      <c r="AL296" s="58"/>
    </row>
    <row r="297" spans="2:38" ht="15" customHeight="1" x14ac:dyDescent="0.2">
      <c r="B297" s="57"/>
      <c r="C297" s="51"/>
      <c r="D297" s="205" t="s">
        <v>78</v>
      </c>
      <c r="E297" s="205"/>
      <c r="F297" s="205"/>
      <c r="G297" s="205"/>
      <c r="H297" s="205"/>
      <c r="I297" s="205"/>
      <c r="J297" s="205"/>
      <c r="K297" s="205"/>
      <c r="L297" s="205"/>
      <c r="M297" s="205"/>
      <c r="N297" s="205"/>
      <c r="O297" s="205"/>
      <c r="P297" s="51"/>
      <c r="Q297" s="205" t="s">
        <v>79</v>
      </c>
      <c r="R297" s="205"/>
      <c r="S297" s="205"/>
      <c r="T297" s="205"/>
      <c r="U297" s="51"/>
      <c r="V297" s="205" t="s">
        <v>80</v>
      </c>
      <c r="W297" s="205"/>
      <c r="X297" s="205"/>
      <c r="Y297" s="205"/>
      <c r="Z297" s="205"/>
      <c r="AA297" s="205"/>
      <c r="AB297" s="205"/>
      <c r="AC297" s="205"/>
      <c r="AD297" s="205"/>
      <c r="AE297" s="205"/>
      <c r="AF297" s="59"/>
      <c r="AG297" s="205" t="s">
        <v>81</v>
      </c>
      <c r="AH297" s="205"/>
      <c r="AI297" s="205"/>
      <c r="AJ297" s="205"/>
      <c r="AK297" s="205"/>
      <c r="AL297" s="58"/>
    </row>
    <row r="298" spans="2:38" ht="15" customHeight="1" x14ac:dyDescent="0.2">
      <c r="B298" s="57"/>
      <c r="C298" s="81" t="s">
        <v>35</v>
      </c>
      <c r="D298" s="182"/>
      <c r="E298" s="183"/>
      <c r="F298" s="183"/>
      <c r="G298" s="183"/>
      <c r="H298" s="183"/>
      <c r="I298" s="183"/>
      <c r="J298" s="183"/>
      <c r="K298" s="183"/>
      <c r="L298" s="183"/>
      <c r="M298" s="183"/>
      <c r="N298" s="183"/>
      <c r="O298" s="184"/>
      <c r="P298" s="144"/>
      <c r="Q298" s="182"/>
      <c r="R298" s="183"/>
      <c r="S298" s="183"/>
      <c r="T298" s="184"/>
      <c r="U298" s="144"/>
      <c r="V298" s="215"/>
      <c r="W298" s="216"/>
      <c r="X298" s="216"/>
      <c r="Y298" s="216"/>
      <c r="Z298" s="216"/>
      <c r="AA298" s="216"/>
      <c r="AB298" s="216"/>
      <c r="AC298" s="216"/>
      <c r="AD298" s="216"/>
      <c r="AE298" s="217"/>
      <c r="AF298" s="144"/>
      <c r="AG298" s="179"/>
      <c r="AH298" s="180"/>
      <c r="AI298" s="180"/>
      <c r="AJ298" s="180"/>
      <c r="AK298" s="181"/>
      <c r="AL298" s="58"/>
    </row>
    <row r="299" spans="2:38" ht="5.0999999999999996" customHeight="1" x14ac:dyDescent="0.2">
      <c r="B299" s="57"/>
      <c r="C299" s="81"/>
      <c r="D299" s="144"/>
      <c r="E299" s="144"/>
      <c r="F299" s="144"/>
      <c r="G299" s="144"/>
      <c r="H299" s="144"/>
      <c r="I299" s="144"/>
      <c r="J299" s="144"/>
      <c r="K299" s="144"/>
      <c r="L299" s="144"/>
      <c r="M299" s="144"/>
      <c r="N299" s="144"/>
      <c r="O299" s="144"/>
      <c r="P299" s="144"/>
      <c r="Q299" s="144"/>
      <c r="R299" s="144"/>
      <c r="S299" s="144"/>
      <c r="T299" s="144"/>
      <c r="U299" s="144"/>
      <c r="V299" s="144"/>
      <c r="W299" s="144"/>
      <c r="X299" s="144"/>
      <c r="Y299" s="144"/>
      <c r="Z299" s="144"/>
      <c r="AA299" s="89"/>
      <c r="AB299" s="89"/>
      <c r="AC299" s="89"/>
      <c r="AD299" s="89"/>
      <c r="AE299" s="89"/>
      <c r="AF299" s="144"/>
      <c r="AG299" s="89"/>
      <c r="AH299" s="89"/>
      <c r="AI299" s="89"/>
      <c r="AJ299" s="89"/>
      <c r="AK299" s="89"/>
      <c r="AL299" s="58"/>
    </row>
    <row r="300" spans="2:38" ht="15" customHeight="1" x14ac:dyDescent="0.2">
      <c r="B300" s="57"/>
      <c r="C300" s="81" t="s">
        <v>39</v>
      </c>
      <c r="D300" s="182"/>
      <c r="E300" s="183"/>
      <c r="F300" s="183"/>
      <c r="G300" s="183"/>
      <c r="H300" s="183"/>
      <c r="I300" s="183"/>
      <c r="J300" s="183"/>
      <c r="K300" s="183"/>
      <c r="L300" s="183"/>
      <c r="M300" s="183"/>
      <c r="N300" s="183"/>
      <c r="O300" s="184"/>
      <c r="P300" s="144"/>
      <c r="Q300" s="200"/>
      <c r="R300" s="201"/>
      <c r="S300" s="201"/>
      <c r="T300" s="202"/>
      <c r="U300" s="144"/>
      <c r="V300" s="215"/>
      <c r="W300" s="216"/>
      <c r="X300" s="216"/>
      <c r="Y300" s="216"/>
      <c r="Z300" s="216"/>
      <c r="AA300" s="216"/>
      <c r="AB300" s="216"/>
      <c r="AC300" s="216"/>
      <c r="AD300" s="216"/>
      <c r="AE300" s="217"/>
      <c r="AF300" s="144"/>
      <c r="AG300" s="179" t="str">
        <f>IF(AA300="","",AA300*V300)</f>
        <v/>
      </c>
      <c r="AH300" s="180"/>
      <c r="AI300" s="180"/>
      <c r="AJ300" s="180"/>
      <c r="AK300" s="181"/>
      <c r="AL300" s="58"/>
    </row>
    <row r="301" spans="2:38" ht="5.0999999999999996" customHeight="1" x14ac:dyDescent="0.2">
      <c r="B301" s="57"/>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51"/>
      <c r="AB301" s="51"/>
      <c r="AC301" s="51"/>
      <c r="AD301" s="51"/>
      <c r="AE301" s="51"/>
      <c r="AF301" s="51"/>
      <c r="AG301" s="51"/>
      <c r="AH301" s="51"/>
      <c r="AI301" s="51"/>
      <c r="AJ301" s="51"/>
      <c r="AK301" s="51"/>
      <c r="AL301" s="58"/>
    </row>
    <row r="302" spans="2:38" ht="15" customHeight="1" x14ac:dyDescent="0.2">
      <c r="B302" s="57"/>
      <c r="C302" s="165" t="s">
        <v>82</v>
      </c>
      <c r="D302" s="59" t="s">
        <v>84</v>
      </c>
      <c r="E302" s="51"/>
      <c r="F302" s="51"/>
      <c r="G302" s="51"/>
      <c r="H302" s="51"/>
      <c r="I302" s="51"/>
      <c r="J302" s="51"/>
      <c r="K302" s="51"/>
      <c r="L302" s="51"/>
      <c r="M302" s="51"/>
      <c r="N302" s="51"/>
      <c r="O302" s="51"/>
      <c r="P302" s="51"/>
      <c r="Q302" s="51"/>
      <c r="R302" s="51"/>
      <c r="S302" s="51"/>
      <c r="T302" s="51"/>
      <c r="U302" s="51"/>
      <c r="V302" s="51"/>
      <c r="W302" s="51"/>
      <c r="X302" s="51"/>
      <c r="Y302" s="51"/>
      <c r="Z302" s="51"/>
      <c r="AA302" s="51"/>
      <c r="AB302" s="51"/>
      <c r="AC302" s="51"/>
      <c r="AD302" s="51"/>
      <c r="AE302" s="51"/>
      <c r="AF302" s="51"/>
      <c r="AG302" s="51"/>
      <c r="AH302" s="51"/>
      <c r="AI302" s="51"/>
      <c r="AJ302" s="51"/>
      <c r="AK302" s="51"/>
      <c r="AL302" s="58"/>
    </row>
    <row r="303" spans="2:38" ht="15" customHeight="1" x14ac:dyDescent="0.2">
      <c r="B303" s="57"/>
      <c r="C303" s="51"/>
      <c r="D303" s="59" t="s">
        <v>85</v>
      </c>
      <c r="E303" s="51"/>
      <c r="F303" s="51"/>
      <c r="G303" s="51"/>
      <c r="H303" s="51"/>
      <c r="I303" s="51"/>
      <c r="J303" s="51"/>
      <c r="K303" s="51"/>
      <c r="L303" s="51"/>
      <c r="M303" s="51"/>
      <c r="N303" s="51"/>
      <c r="O303" s="51"/>
      <c r="P303" s="51"/>
      <c r="Q303" s="51"/>
      <c r="R303" s="51"/>
      <c r="S303" s="51"/>
      <c r="T303" s="51"/>
      <c r="U303" s="51"/>
      <c r="V303" s="51"/>
      <c r="W303" s="51"/>
      <c r="X303" s="51"/>
      <c r="Y303" s="51"/>
      <c r="Z303" s="51"/>
      <c r="AA303" s="51"/>
      <c r="AB303" s="51"/>
      <c r="AC303" s="51"/>
      <c r="AD303" s="51"/>
      <c r="AE303" s="51"/>
      <c r="AF303" s="51"/>
      <c r="AG303" s="51"/>
      <c r="AH303" s="51"/>
      <c r="AI303" s="51"/>
      <c r="AJ303" s="51"/>
      <c r="AK303" s="51"/>
      <c r="AL303" s="58"/>
    </row>
    <row r="304" spans="2:38" ht="5.0999999999999996" customHeight="1" x14ac:dyDescent="0.2">
      <c r="B304" s="63"/>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c r="AA304" s="64"/>
      <c r="AB304" s="64"/>
      <c r="AC304" s="64"/>
      <c r="AD304" s="64"/>
      <c r="AE304" s="64"/>
      <c r="AF304" s="64"/>
      <c r="AG304" s="64"/>
      <c r="AH304" s="64"/>
      <c r="AI304" s="64"/>
      <c r="AJ304" s="64"/>
      <c r="AK304" s="64"/>
      <c r="AL304" s="65"/>
    </row>
    <row r="305" spans="1:43" ht="5.0999999999999996" customHeight="1" x14ac:dyDescent="0.2"/>
    <row r="306" spans="1:43" s="51" customFormat="1" ht="5.0999999999999996" customHeight="1" x14ac:dyDescent="0.2">
      <c r="B306" s="54"/>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c r="AA306" s="55"/>
      <c r="AB306" s="55"/>
      <c r="AC306" s="55"/>
      <c r="AD306" s="55"/>
      <c r="AE306" s="55"/>
      <c r="AF306" s="55"/>
      <c r="AG306" s="55"/>
      <c r="AH306" s="55"/>
      <c r="AI306" s="55"/>
      <c r="AJ306" s="55"/>
      <c r="AK306" s="55"/>
      <c r="AL306" s="56"/>
    </row>
    <row r="307" spans="1:43" ht="15" customHeight="1" x14ac:dyDescent="0.2">
      <c r="B307" s="57"/>
      <c r="C307" s="67" t="s">
        <v>441</v>
      </c>
      <c r="D307" s="51"/>
      <c r="E307" s="51"/>
      <c r="F307" s="51"/>
      <c r="G307" s="51"/>
      <c r="H307" s="51"/>
      <c r="I307" s="51"/>
      <c r="J307" s="51"/>
      <c r="K307" s="51"/>
      <c r="L307" s="51"/>
      <c r="M307" s="51"/>
      <c r="N307" s="51"/>
      <c r="O307" s="51"/>
      <c r="P307" s="51"/>
      <c r="Q307" s="51"/>
      <c r="R307" s="51"/>
      <c r="S307" s="51"/>
      <c r="T307" s="51"/>
      <c r="U307" s="51"/>
      <c r="V307" s="51"/>
      <c r="W307" s="51"/>
      <c r="X307" s="51"/>
      <c r="Y307" s="51"/>
      <c r="Z307" s="51"/>
      <c r="AA307" s="51"/>
      <c r="AB307" s="51"/>
      <c r="AC307" s="51"/>
      <c r="AD307" s="51"/>
      <c r="AE307" s="51"/>
      <c r="AF307" s="70">
        <v>2</v>
      </c>
      <c r="AG307" s="211"/>
      <c r="AH307" s="212"/>
      <c r="AI307" s="212"/>
      <c r="AJ307" s="212"/>
      <c r="AK307" s="213"/>
      <c r="AL307" s="58"/>
    </row>
    <row r="308" spans="1:43" s="51" customFormat="1" ht="5.0999999999999996" customHeight="1" x14ac:dyDescent="0.2">
      <c r="B308" s="57"/>
      <c r="D308" s="81"/>
      <c r="E308" s="81"/>
      <c r="F308" s="81"/>
      <c r="G308" s="81"/>
      <c r="H308" s="81"/>
      <c r="I308" s="81"/>
      <c r="J308" s="81"/>
      <c r="K308" s="81"/>
      <c r="L308" s="81"/>
      <c r="M308" s="81"/>
      <c r="N308" s="81"/>
      <c r="O308" s="81"/>
      <c r="Q308" s="81"/>
      <c r="R308" s="81"/>
      <c r="S308" s="81"/>
      <c r="T308" s="81"/>
      <c r="V308" s="81"/>
      <c r="W308" s="81"/>
      <c r="X308" s="81"/>
      <c r="Y308" s="81"/>
      <c r="Z308" s="81"/>
      <c r="AA308" s="81"/>
      <c r="AB308" s="81"/>
      <c r="AC308" s="81"/>
      <c r="AD308" s="81"/>
      <c r="AE308" s="81"/>
      <c r="AF308" s="59"/>
      <c r="AG308" s="81"/>
      <c r="AH308" s="81"/>
      <c r="AI308" s="81"/>
      <c r="AJ308" s="81"/>
      <c r="AK308" s="81"/>
      <c r="AL308" s="58"/>
    </row>
    <row r="309" spans="1:43" s="51" customFormat="1" ht="15" customHeight="1" x14ac:dyDescent="0.2">
      <c r="B309" s="57"/>
      <c r="C309" s="59" t="s">
        <v>86</v>
      </c>
      <c r="D309" s="59" t="s">
        <v>87</v>
      </c>
      <c r="AL309" s="58"/>
    </row>
    <row r="310" spans="1:43" ht="5.0999999999999996" customHeight="1" x14ac:dyDescent="0.2">
      <c r="B310" s="63"/>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c r="AA310" s="64"/>
      <c r="AB310" s="64"/>
      <c r="AC310" s="64"/>
      <c r="AD310" s="64"/>
      <c r="AE310" s="64"/>
      <c r="AF310" s="64"/>
      <c r="AG310" s="64"/>
      <c r="AH310" s="64"/>
      <c r="AI310" s="64"/>
      <c r="AJ310" s="64"/>
      <c r="AK310" s="64"/>
      <c r="AL310" s="65"/>
    </row>
    <row r="311" spans="1:43" ht="5.0999999999999996" customHeight="1" x14ac:dyDescent="0.2"/>
    <row r="312" spans="1:43" ht="5.0999999999999996" customHeight="1" x14ac:dyDescent="0.2">
      <c r="B312" s="54"/>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c r="AA312" s="55"/>
      <c r="AB312" s="55"/>
      <c r="AC312" s="55"/>
      <c r="AD312" s="55"/>
      <c r="AE312" s="55"/>
      <c r="AF312" s="55"/>
      <c r="AG312" s="55"/>
      <c r="AH312" s="55"/>
      <c r="AI312" s="55"/>
      <c r="AJ312" s="55"/>
      <c r="AK312" s="55"/>
      <c r="AL312" s="56"/>
    </row>
    <row r="313" spans="1:43" ht="15" customHeight="1" x14ac:dyDescent="0.2">
      <c r="B313" s="57"/>
      <c r="C313" s="51" t="s">
        <v>443</v>
      </c>
      <c r="D313" s="51"/>
      <c r="E313" s="51"/>
      <c r="F313" s="51"/>
      <c r="G313" s="51"/>
      <c r="H313" s="51"/>
      <c r="I313" s="51"/>
      <c r="J313" s="51"/>
      <c r="K313" s="51"/>
      <c r="L313" s="51"/>
      <c r="M313" s="51"/>
      <c r="N313" s="51"/>
      <c r="O313" s="51"/>
      <c r="P313" s="51"/>
      <c r="Q313" s="51"/>
      <c r="R313" s="51"/>
      <c r="S313" s="51"/>
      <c r="T313" s="51"/>
      <c r="U313" s="51"/>
      <c r="V313" s="51"/>
      <c r="W313" s="51"/>
      <c r="X313" s="51"/>
      <c r="Y313" s="51"/>
      <c r="Z313" s="51"/>
      <c r="AA313" s="51"/>
      <c r="AB313" s="51"/>
      <c r="AC313" s="51"/>
      <c r="AD313" s="51"/>
      <c r="AE313" s="51"/>
      <c r="AF313" s="51"/>
      <c r="AG313" s="51"/>
      <c r="AH313" s="51"/>
      <c r="AI313" s="51"/>
      <c r="AJ313" s="51"/>
      <c r="AK313" s="51"/>
      <c r="AL313" s="58"/>
    </row>
    <row r="314" spans="1:43" ht="15" customHeight="1" x14ac:dyDescent="0.2">
      <c r="B314" s="57"/>
      <c r="C314" s="191"/>
      <c r="D314" s="192"/>
      <c r="E314" s="192"/>
      <c r="F314" s="192"/>
      <c r="G314" s="192"/>
      <c r="H314" s="192"/>
      <c r="I314" s="192"/>
      <c r="J314" s="192"/>
      <c r="K314" s="192"/>
      <c r="L314" s="192"/>
      <c r="M314" s="192"/>
      <c r="N314" s="192"/>
      <c r="O314" s="192"/>
      <c r="P314" s="192"/>
      <c r="Q314" s="192"/>
      <c r="R314" s="192"/>
      <c r="S314" s="192"/>
      <c r="T314" s="192"/>
      <c r="U314" s="192"/>
      <c r="V314" s="192"/>
      <c r="W314" s="192"/>
      <c r="X314" s="192"/>
      <c r="Y314" s="192"/>
      <c r="Z314" s="192"/>
      <c r="AA314" s="192"/>
      <c r="AB314" s="192"/>
      <c r="AC314" s="192"/>
      <c r="AD314" s="192"/>
      <c r="AE314" s="192"/>
      <c r="AF314" s="192"/>
      <c r="AG314" s="192"/>
      <c r="AH314" s="192"/>
      <c r="AI314" s="192"/>
      <c r="AJ314" s="192"/>
      <c r="AK314" s="193"/>
      <c r="AL314" s="58"/>
      <c r="AM314" s="51"/>
      <c r="AN314" s="51"/>
      <c r="AO314" s="51"/>
      <c r="AP314" s="51"/>
    </row>
    <row r="315" spans="1:43" ht="15" customHeight="1" x14ac:dyDescent="0.2">
      <c r="B315" s="57"/>
      <c r="C315" s="194"/>
      <c r="D315" s="195"/>
      <c r="E315" s="195"/>
      <c r="F315" s="195"/>
      <c r="G315" s="195"/>
      <c r="H315" s="195"/>
      <c r="I315" s="195"/>
      <c r="J315" s="195"/>
      <c r="K315" s="195"/>
      <c r="L315" s="195"/>
      <c r="M315" s="195"/>
      <c r="N315" s="195"/>
      <c r="O315" s="195"/>
      <c r="P315" s="195"/>
      <c r="Q315" s="195"/>
      <c r="R315" s="195"/>
      <c r="S315" s="195"/>
      <c r="T315" s="195"/>
      <c r="U315" s="195"/>
      <c r="V315" s="195"/>
      <c r="W315" s="195"/>
      <c r="X315" s="195"/>
      <c r="Y315" s="195"/>
      <c r="Z315" s="195"/>
      <c r="AA315" s="195"/>
      <c r="AB315" s="195"/>
      <c r="AC315" s="195"/>
      <c r="AD315" s="195"/>
      <c r="AE315" s="195"/>
      <c r="AF315" s="195"/>
      <c r="AG315" s="195"/>
      <c r="AH315" s="195"/>
      <c r="AI315" s="195"/>
      <c r="AJ315" s="195"/>
      <c r="AK315" s="196"/>
      <c r="AL315" s="58"/>
    </row>
    <row r="316" spans="1:43" ht="15" customHeight="1" x14ac:dyDescent="0.2">
      <c r="A316" s="51"/>
      <c r="B316" s="57"/>
      <c r="C316" s="194"/>
      <c r="D316" s="195"/>
      <c r="E316" s="195"/>
      <c r="F316" s="195"/>
      <c r="G316" s="195"/>
      <c r="H316" s="195"/>
      <c r="I316" s="195"/>
      <c r="J316" s="195"/>
      <c r="K316" s="195"/>
      <c r="L316" s="195"/>
      <c r="M316" s="195"/>
      <c r="N316" s="195"/>
      <c r="O316" s="195"/>
      <c r="P316" s="195"/>
      <c r="Q316" s="195"/>
      <c r="R316" s="195"/>
      <c r="S316" s="195"/>
      <c r="T316" s="195"/>
      <c r="U316" s="195"/>
      <c r="V316" s="195"/>
      <c r="W316" s="195"/>
      <c r="X316" s="195"/>
      <c r="Y316" s="195"/>
      <c r="Z316" s="195"/>
      <c r="AA316" s="195"/>
      <c r="AB316" s="195"/>
      <c r="AC316" s="195"/>
      <c r="AD316" s="195"/>
      <c r="AE316" s="195"/>
      <c r="AF316" s="195"/>
      <c r="AG316" s="195"/>
      <c r="AH316" s="195"/>
      <c r="AI316" s="195"/>
      <c r="AJ316" s="195"/>
      <c r="AK316" s="196"/>
      <c r="AL316" s="58"/>
      <c r="AQ316" s="51"/>
    </row>
    <row r="317" spans="1:43" ht="15" customHeight="1" x14ac:dyDescent="0.2">
      <c r="A317" s="51"/>
      <c r="B317" s="57"/>
      <c r="C317" s="194"/>
      <c r="D317" s="195"/>
      <c r="E317" s="195"/>
      <c r="F317" s="195"/>
      <c r="G317" s="195"/>
      <c r="H317" s="195"/>
      <c r="I317" s="195"/>
      <c r="J317" s="195"/>
      <c r="K317" s="195"/>
      <c r="L317" s="195"/>
      <c r="M317" s="195"/>
      <c r="N317" s="195"/>
      <c r="O317" s="195"/>
      <c r="P317" s="195"/>
      <c r="Q317" s="195"/>
      <c r="R317" s="195"/>
      <c r="S317" s="195"/>
      <c r="T317" s="195"/>
      <c r="U317" s="195"/>
      <c r="V317" s="195"/>
      <c r="W317" s="195"/>
      <c r="X317" s="195"/>
      <c r="Y317" s="195"/>
      <c r="Z317" s="195"/>
      <c r="AA317" s="195"/>
      <c r="AB317" s="195"/>
      <c r="AC317" s="195"/>
      <c r="AD317" s="195"/>
      <c r="AE317" s="195"/>
      <c r="AF317" s="195"/>
      <c r="AG317" s="195"/>
      <c r="AH317" s="195"/>
      <c r="AI317" s="195"/>
      <c r="AJ317" s="195"/>
      <c r="AK317" s="196"/>
      <c r="AL317" s="58"/>
      <c r="AQ317" s="51"/>
    </row>
    <row r="318" spans="1:43" ht="15" customHeight="1" x14ac:dyDescent="0.2">
      <c r="A318" s="51"/>
      <c r="B318" s="57"/>
      <c r="C318" s="197"/>
      <c r="D318" s="198"/>
      <c r="E318" s="198"/>
      <c r="F318" s="198"/>
      <c r="G318" s="198"/>
      <c r="H318" s="198"/>
      <c r="I318" s="198"/>
      <c r="J318" s="198"/>
      <c r="K318" s="198"/>
      <c r="L318" s="198"/>
      <c r="M318" s="198"/>
      <c r="N318" s="198"/>
      <c r="O318" s="198"/>
      <c r="P318" s="198"/>
      <c r="Q318" s="198"/>
      <c r="R318" s="198"/>
      <c r="S318" s="198"/>
      <c r="T318" s="198"/>
      <c r="U318" s="198"/>
      <c r="V318" s="198"/>
      <c r="W318" s="198"/>
      <c r="X318" s="198"/>
      <c r="Y318" s="198"/>
      <c r="Z318" s="198"/>
      <c r="AA318" s="198"/>
      <c r="AB318" s="198"/>
      <c r="AC318" s="198"/>
      <c r="AD318" s="198"/>
      <c r="AE318" s="198"/>
      <c r="AF318" s="198"/>
      <c r="AG318" s="198"/>
      <c r="AH318" s="198"/>
      <c r="AI318" s="198"/>
      <c r="AJ318" s="198"/>
      <c r="AK318" s="199"/>
      <c r="AL318" s="58"/>
      <c r="AQ318" s="51"/>
    </row>
    <row r="319" spans="1:43" ht="5.0999999999999996" customHeight="1" x14ac:dyDescent="0.2">
      <c r="B319" s="63"/>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c r="AA319" s="64"/>
      <c r="AB319" s="64"/>
      <c r="AC319" s="64"/>
      <c r="AD319" s="64"/>
      <c r="AE319" s="64"/>
      <c r="AF319" s="64"/>
      <c r="AG319" s="64"/>
      <c r="AH319" s="64"/>
      <c r="AI319" s="64"/>
      <c r="AJ319" s="64"/>
      <c r="AK319" s="64"/>
      <c r="AL319" s="65"/>
    </row>
    <row r="322" spans="1:55" s="46" customFormat="1" ht="19.5" x14ac:dyDescent="0.2">
      <c r="B322" s="47"/>
      <c r="C322" s="48" t="s">
        <v>88</v>
      </c>
      <c r="D322" s="48"/>
      <c r="E322" s="48"/>
      <c r="F322" s="48"/>
      <c r="G322" s="48"/>
      <c r="H322" s="48"/>
      <c r="I322" s="48"/>
      <c r="J322" s="48"/>
      <c r="K322" s="48"/>
      <c r="L322" s="48"/>
      <c r="M322" s="48"/>
      <c r="N322" s="48"/>
      <c r="O322" s="48"/>
      <c r="P322" s="48"/>
      <c r="Q322" s="48"/>
      <c r="R322" s="48"/>
      <c r="S322" s="48"/>
      <c r="T322" s="48"/>
      <c r="U322" s="48"/>
      <c r="V322" s="48"/>
      <c r="W322" s="48"/>
      <c r="X322" s="48"/>
      <c r="Y322" s="48"/>
      <c r="Z322" s="48"/>
      <c r="AA322" s="48"/>
      <c r="AB322" s="48"/>
      <c r="AC322" s="48"/>
      <c r="AD322" s="48"/>
      <c r="AE322" s="48"/>
      <c r="AF322" s="48"/>
      <c r="AG322" s="48"/>
      <c r="AH322" s="48"/>
      <c r="AI322" s="48"/>
      <c r="AJ322" s="48"/>
      <c r="AK322" s="48"/>
      <c r="AL322" s="49"/>
      <c r="AU322" s="50"/>
    </row>
    <row r="323" spans="1:55" ht="5.0999999999999996" customHeight="1" x14ac:dyDescent="0.2">
      <c r="A323" s="51"/>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c r="AA323" s="51"/>
      <c r="AB323" s="51"/>
      <c r="AC323" s="51"/>
      <c r="AD323" s="51"/>
      <c r="AE323" s="51"/>
      <c r="AF323" s="51"/>
      <c r="AG323" s="51"/>
      <c r="AH323" s="51"/>
      <c r="AI323" s="51"/>
      <c r="AJ323" s="51"/>
      <c r="AK323" s="51"/>
      <c r="AL323" s="51"/>
      <c r="AM323" s="51"/>
      <c r="AN323" s="51"/>
      <c r="AO323" s="51"/>
      <c r="AP323" s="51"/>
      <c r="AQ323" s="51"/>
      <c r="AR323" s="51"/>
      <c r="AS323" s="51"/>
      <c r="AT323" s="51"/>
      <c r="AU323" s="66"/>
      <c r="AV323" s="51"/>
      <c r="AW323" s="51"/>
      <c r="AX323" s="51"/>
      <c r="AY323" s="51"/>
      <c r="AZ323" s="51"/>
      <c r="BA323" s="51"/>
      <c r="BB323" s="51"/>
      <c r="BC323" s="51"/>
    </row>
    <row r="324" spans="1:55" ht="5.0999999999999996" customHeight="1" x14ac:dyDescent="0.2">
      <c r="B324" s="54"/>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c r="AA324" s="55"/>
      <c r="AB324" s="55"/>
      <c r="AC324" s="55"/>
      <c r="AD324" s="55"/>
      <c r="AE324" s="55"/>
      <c r="AF324" s="55"/>
      <c r="AG324" s="55"/>
      <c r="AH324" s="55"/>
      <c r="AI324" s="55"/>
      <c r="AJ324" s="55"/>
      <c r="AK324" s="55"/>
      <c r="AL324" s="56"/>
    </row>
    <row r="325" spans="1:55" ht="15" customHeight="1" x14ac:dyDescent="0.2">
      <c r="B325" s="57"/>
      <c r="C325" s="67" t="s">
        <v>153</v>
      </c>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51"/>
      <c r="AB325" s="51"/>
      <c r="AC325" s="51"/>
      <c r="AD325" s="51"/>
      <c r="AE325" s="51"/>
      <c r="AF325" s="70">
        <v>2</v>
      </c>
      <c r="AG325" s="211"/>
      <c r="AH325" s="212"/>
      <c r="AI325" s="212"/>
      <c r="AJ325" s="212"/>
      <c r="AK325" s="213"/>
      <c r="AL325" s="58"/>
    </row>
    <row r="326" spans="1:55" ht="5.0999999999999996" customHeight="1" x14ac:dyDescent="0.2">
      <c r="B326" s="57"/>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c r="AA326" s="51"/>
      <c r="AB326" s="51"/>
      <c r="AC326" s="51"/>
      <c r="AD326" s="51"/>
      <c r="AE326" s="51"/>
      <c r="AF326" s="51"/>
      <c r="AG326" s="51"/>
      <c r="AH326" s="51"/>
      <c r="AI326" s="51"/>
      <c r="AJ326" s="51"/>
      <c r="AK326" s="51"/>
      <c r="AL326" s="58"/>
    </row>
    <row r="327" spans="1:55" ht="15" customHeight="1" x14ac:dyDescent="0.2">
      <c r="B327" s="57"/>
      <c r="C327" s="51"/>
      <c r="D327" s="205" t="s">
        <v>89</v>
      </c>
      <c r="E327" s="205"/>
      <c r="F327" s="205"/>
      <c r="G327" s="205"/>
      <c r="H327" s="205"/>
      <c r="I327" s="205"/>
      <c r="J327" s="205"/>
      <c r="K327" s="205"/>
      <c r="L327" s="205"/>
      <c r="M327" s="205"/>
      <c r="N327" s="205"/>
      <c r="O327" s="205"/>
      <c r="P327" s="51"/>
      <c r="Q327" s="205" t="s">
        <v>56</v>
      </c>
      <c r="R327" s="205"/>
      <c r="S327" s="205"/>
      <c r="T327" s="205"/>
      <c r="U327" s="51"/>
      <c r="V327" s="205" t="s">
        <v>61</v>
      </c>
      <c r="W327" s="205"/>
      <c r="X327" s="205"/>
      <c r="Y327" s="205"/>
      <c r="Z327" s="205"/>
      <c r="AA327" s="205"/>
      <c r="AB327" s="205"/>
      <c r="AC327" s="205"/>
      <c r="AD327" s="205"/>
      <c r="AE327" s="205"/>
      <c r="AF327" s="59"/>
      <c r="AG327" s="205" t="s">
        <v>29</v>
      </c>
      <c r="AH327" s="205"/>
      <c r="AI327" s="205"/>
      <c r="AJ327" s="205"/>
      <c r="AK327" s="205"/>
      <c r="AL327" s="58"/>
    </row>
    <row r="328" spans="1:55" ht="15" customHeight="1" x14ac:dyDescent="0.2">
      <c r="B328" s="57"/>
      <c r="C328" s="81" t="s">
        <v>35</v>
      </c>
      <c r="D328" s="200"/>
      <c r="E328" s="201"/>
      <c r="F328" s="201"/>
      <c r="G328" s="201"/>
      <c r="H328" s="201"/>
      <c r="I328" s="201"/>
      <c r="J328" s="201"/>
      <c r="K328" s="201"/>
      <c r="L328" s="201"/>
      <c r="M328" s="201"/>
      <c r="N328" s="201"/>
      <c r="O328" s="202"/>
      <c r="P328" s="146"/>
      <c r="Q328" s="200"/>
      <c r="R328" s="201"/>
      <c r="S328" s="201"/>
      <c r="T328" s="202"/>
      <c r="U328" s="144"/>
      <c r="V328" s="200"/>
      <c r="W328" s="201"/>
      <c r="X328" s="201"/>
      <c r="Y328" s="201"/>
      <c r="Z328" s="201"/>
      <c r="AA328" s="201"/>
      <c r="AB328" s="201"/>
      <c r="AC328" s="201"/>
      <c r="AD328" s="201"/>
      <c r="AE328" s="202"/>
      <c r="AF328" s="144"/>
      <c r="AG328" s="179"/>
      <c r="AH328" s="180"/>
      <c r="AI328" s="180"/>
      <c r="AJ328" s="180"/>
      <c r="AK328" s="181"/>
      <c r="AL328" s="58"/>
    </row>
    <row r="329" spans="1:55" ht="5.0999999999999996" customHeight="1" x14ac:dyDescent="0.2">
      <c r="B329" s="57"/>
      <c r="C329" s="81"/>
      <c r="D329" s="146"/>
      <c r="E329" s="146"/>
      <c r="F329" s="146"/>
      <c r="G329" s="146"/>
      <c r="H329" s="146"/>
      <c r="I329" s="146"/>
      <c r="J329" s="146"/>
      <c r="K329" s="146"/>
      <c r="L329" s="146"/>
      <c r="M329" s="146"/>
      <c r="N329" s="146"/>
      <c r="O329" s="146"/>
      <c r="P329" s="146"/>
      <c r="Q329" s="146"/>
      <c r="R329" s="146"/>
      <c r="S329" s="146"/>
      <c r="T329" s="146"/>
      <c r="U329" s="144"/>
      <c r="V329" s="146"/>
      <c r="W329" s="146"/>
      <c r="X329" s="146"/>
      <c r="Y329" s="146"/>
      <c r="Z329" s="146"/>
      <c r="AA329" s="88"/>
      <c r="AB329" s="88"/>
      <c r="AC329" s="88"/>
      <c r="AD329" s="88"/>
      <c r="AE329" s="88"/>
      <c r="AF329" s="144"/>
      <c r="AG329" s="89"/>
      <c r="AH329" s="89"/>
      <c r="AI329" s="89"/>
      <c r="AJ329" s="89"/>
      <c r="AK329" s="89"/>
      <c r="AL329" s="58"/>
    </row>
    <row r="330" spans="1:55" ht="15" customHeight="1" x14ac:dyDescent="0.2">
      <c r="B330" s="57"/>
      <c r="C330" s="81" t="s">
        <v>39</v>
      </c>
      <c r="D330" s="200"/>
      <c r="E330" s="201"/>
      <c r="F330" s="201"/>
      <c r="G330" s="201"/>
      <c r="H330" s="201"/>
      <c r="I330" s="201"/>
      <c r="J330" s="201"/>
      <c r="K330" s="201"/>
      <c r="L330" s="201"/>
      <c r="M330" s="201"/>
      <c r="N330" s="201"/>
      <c r="O330" s="202"/>
      <c r="P330" s="146"/>
      <c r="Q330" s="200"/>
      <c r="R330" s="201"/>
      <c r="S330" s="201"/>
      <c r="T330" s="202"/>
      <c r="U330" s="144"/>
      <c r="V330" s="200"/>
      <c r="W330" s="201"/>
      <c r="X330" s="201"/>
      <c r="Y330" s="201"/>
      <c r="Z330" s="201"/>
      <c r="AA330" s="201"/>
      <c r="AB330" s="201"/>
      <c r="AC330" s="201"/>
      <c r="AD330" s="201"/>
      <c r="AE330" s="202"/>
      <c r="AF330" s="144"/>
      <c r="AG330" s="179"/>
      <c r="AH330" s="180"/>
      <c r="AI330" s="180"/>
      <c r="AJ330" s="180"/>
      <c r="AK330" s="181"/>
      <c r="AL330" s="58"/>
    </row>
    <row r="331" spans="1:55" ht="5.0999999999999996" customHeight="1" x14ac:dyDescent="0.2">
      <c r="B331" s="57"/>
      <c r="C331" s="81"/>
      <c r="D331" s="118"/>
      <c r="E331" s="118"/>
      <c r="F331" s="118"/>
      <c r="G331" s="118"/>
      <c r="H331" s="118"/>
      <c r="I331" s="118"/>
      <c r="J331" s="118"/>
      <c r="K331" s="118"/>
      <c r="L331" s="118"/>
      <c r="M331" s="118"/>
      <c r="N331" s="118"/>
      <c r="O331" s="118"/>
      <c r="P331" s="146"/>
      <c r="Q331" s="93"/>
      <c r="R331" s="93"/>
      <c r="S331" s="93"/>
      <c r="T331" s="93"/>
      <c r="U331" s="144"/>
      <c r="V331" s="118"/>
      <c r="W331" s="118"/>
      <c r="X331" s="118"/>
      <c r="Y331" s="118"/>
      <c r="Z331" s="118"/>
      <c r="AA331" s="118"/>
      <c r="AB331" s="118"/>
      <c r="AC331" s="118"/>
      <c r="AD331" s="118"/>
      <c r="AE331" s="118"/>
      <c r="AF331" s="144"/>
      <c r="AG331" s="83"/>
      <c r="AH331" s="83"/>
      <c r="AI331" s="83"/>
      <c r="AJ331" s="83"/>
      <c r="AK331" s="83"/>
      <c r="AL331" s="58"/>
    </row>
    <row r="332" spans="1:55" ht="15" customHeight="1" x14ac:dyDescent="0.2">
      <c r="B332" s="57"/>
      <c r="C332" s="81" t="s">
        <v>40</v>
      </c>
      <c r="D332" s="200"/>
      <c r="E332" s="201"/>
      <c r="F332" s="201"/>
      <c r="G332" s="201"/>
      <c r="H332" s="201"/>
      <c r="I332" s="201"/>
      <c r="J332" s="201"/>
      <c r="K332" s="201"/>
      <c r="L332" s="201"/>
      <c r="M332" s="201"/>
      <c r="N332" s="201"/>
      <c r="O332" s="202"/>
      <c r="P332" s="146"/>
      <c r="Q332" s="200"/>
      <c r="R332" s="201"/>
      <c r="S332" s="201"/>
      <c r="T332" s="202"/>
      <c r="U332" s="144"/>
      <c r="V332" s="200"/>
      <c r="W332" s="201"/>
      <c r="X332" s="201"/>
      <c r="Y332" s="201"/>
      <c r="Z332" s="201"/>
      <c r="AA332" s="201"/>
      <c r="AB332" s="201"/>
      <c r="AC332" s="201"/>
      <c r="AD332" s="201"/>
      <c r="AE332" s="202"/>
      <c r="AF332" s="144"/>
      <c r="AG332" s="179" t="str">
        <f>IF(AA332="","",AA332*V332)</f>
        <v/>
      </c>
      <c r="AH332" s="180"/>
      <c r="AI332" s="180"/>
      <c r="AJ332" s="180"/>
      <c r="AK332" s="181"/>
      <c r="AL332" s="58"/>
    </row>
    <row r="333" spans="1:55" ht="5.0999999999999996" customHeight="1" x14ac:dyDescent="0.2">
      <c r="B333" s="57"/>
      <c r="C333" s="81"/>
      <c r="D333" s="118"/>
      <c r="E333" s="118"/>
      <c r="F333" s="118"/>
      <c r="G333" s="118"/>
      <c r="H333" s="118"/>
      <c r="I333" s="118"/>
      <c r="J333" s="118"/>
      <c r="K333" s="118"/>
      <c r="L333" s="118"/>
      <c r="M333" s="118"/>
      <c r="N333" s="118"/>
      <c r="O333" s="118"/>
      <c r="P333" s="146"/>
      <c r="Q333" s="93"/>
      <c r="R333" s="93"/>
      <c r="S333" s="93"/>
      <c r="T333" s="93"/>
      <c r="U333" s="144"/>
      <c r="V333" s="118"/>
      <c r="W333" s="118"/>
      <c r="X333" s="118"/>
      <c r="Y333" s="118"/>
      <c r="Z333" s="118"/>
      <c r="AA333" s="118"/>
      <c r="AB333" s="118"/>
      <c r="AC333" s="118"/>
      <c r="AD333" s="118"/>
      <c r="AE333" s="118"/>
      <c r="AF333" s="144"/>
      <c r="AG333" s="83"/>
      <c r="AH333" s="83"/>
      <c r="AI333" s="83"/>
      <c r="AJ333" s="83"/>
      <c r="AK333" s="83"/>
      <c r="AL333" s="58"/>
    </row>
    <row r="334" spans="1:55" ht="15" customHeight="1" x14ac:dyDescent="0.2">
      <c r="B334" s="57"/>
      <c r="C334" s="81" t="s">
        <v>41</v>
      </c>
      <c r="D334" s="200"/>
      <c r="E334" s="201"/>
      <c r="F334" s="201"/>
      <c r="G334" s="201"/>
      <c r="H334" s="201"/>
      <c r="I334" s="201"/>
      <c r="J334" s="201"/>
      <c r="K334" s="201"/>
      <c r="L334" s="201"/>
      <c r="M334" s="201"/>
      <c r="N334" s="201"/>
      <c r="O334" s="202"/>
      <c r="P334" s="146"/>
      <c r="Q334" s="200"/>
      <c r="R334" s="201"/>
      <c r="S334" s="201"/>
      <c r="T334" s="202"/>
      <c r="U334" s="144"/>
      <c r="V334" s="200"/>
      <c r="W334" s="201"/>
      <c r="X334" s="201"/>
      <c r="Y334" s="201"/>
      <c r="Z334" s="201"/>
      <c r="AA334" s="201"/>
      <c r="AB334" s="201"/>
      <c r="AC334" s="201"/>
      <c r="AD334" s="201"/>
      <c r="AE334" s="202"/>
      <c r="AF334" s="144"/>
      <c r="AG334" s="179" t="str">
        <f>IF(AA334="","",AA334*V334)</f>
        <v/>
      </c>
      <c r="AH334" s="180"/>
      <c r="AI334" s="180"/>
      <c r="AJ334" s="180"/>
      <c r="AK334" s="181"/>
      <c r="AL334" s="58"/>
    </row>
    <row r="335" spans="1:55" ht="5.0999999999999996" customHeight="1" x14ac:dyDescent="0.2">
      <c r="B335" s="57"/>
      <c r="C335" s="81"/>
      <c r="D335" s="118"/>
      <c r="E335" s="118"/>
      <c r="F335" s="118"/>
      <c r="G335" s="118"/>
      <c r="H335" s="118"/>
      <c r="I335" s="118"/>
      <c r="J335" s="118"/>
      <c r="K335" s="118"/>
      <c r="L335" s="118"/>
      <c r="M335" s="118"/>
      <c r="N335" s="118"/>
      <c r="O335" s="118"/>
      <c r="P335" s="146"/>
      <c r="Q335" s="93"/>
      <c r="R335" s="93"/>
      <c r="S335" s="93"/>
      <c r="T335" s="93"/>
      <c r="U335" s="144"/>
      <c r="V335" s="118"/>
      <c r="W335" s="118"/>
      <c r="X335" s="118"/>
      <c r="Y335" s="118"/>
      <c r="Z335" s="118"/>
      <c r="AA335" s="118"/>
      <c r="AB335" s="118"/>
      <c r="AC335" s="118"/>
      <c r="AD335" s="118"/>
      <c r="AE335" s="118"/>
      <c r="AF335" s="144"/>
      <c r="AG335" s="83"/>
      <c r="AH335" s="83"/>
      <c r="AI335" s="83"/>
      <c r="AJ335" s="83"/>
      <c r="AK335" s="83"/>
      <c r="AL335" s="58"/>
    </row>
    <row r="336" spans="1:55" ht="15" customHeight="1" x14ac:dyDescent="0.2">
      <c r="B336" s="57"/>
      <c r="C336" s="81" t="s">
        <v>42</v>
      </c>
      <c r="D336" s="200"/>
      <c r="E336" s="201"/>
      <c r="F336" s="201"/>
      <c r="G336" s="201"/>
      <c r="H336" s="201"/>
      <c r="I336" s="201"/>
      <c r="J336" s="201"/>
      <c r="K336" s="201"/>
      <c r="L336" s="201"/>
      <c r="M336" s="201"/>
      <c r="N336" s="201"/>
      <c r="O336" s="202"/>
      <c r="P336" s="146"/>
      <c r="Q336" s="200"/>
      <c r="R336" s="201"/>
      <c r="S336" s="201"/>
      <c r="T336" s="202"/>
      <c r="U336" s="144"/>
      <c r="V336" s="200"/>
      <c r="W336" s="201"/>
      <c r="X336" s="201"/>
      <c r="Y336" s="201"/>
      <c r="Z336" s="201"/>
      <c r="AA336" s="201"/>
      <c r="AB336" s="201"/>
      <c r="AC336" s="201"/>
      <c r="AD336" s="201"/>
      <c r="AE336" s="202"/>
      <c r="AF336" s="144"/>
      <c r="AG336" s="179" t="str">
        <f>IF(AA336="","",AA336*V336)</f>
        <v/>
      </c>
      <c r="AH336" s="180"/>
      <c r="AI336" s="180"/>
      <c r="AJ336" s="180"/>
      <c r="AK336" s="181"/>
      <c r="AL336" s="58"/>
    </row>
    <row r="337" spans="2:38" ht="5.0999999999999996" customHeight="1" x14ac:dyDescent="0.2">
      <c r="B337" s="57"/>
      <c r="C337" s="81"/>
      <c r="D337" s="118"/>
      <c r="E337" s="118"/>
      <c r="F337" s="118"/>
      <c r="G337" s="118"/>
      <c r="H337" s="118"/>
      <c r="I337" s="118"/>
      <c r="J337" s="118"/>
      <c r="K337" s="118"/>
      <c r="L337" s="118"/>
      <c r="M337" s="118"/>
      <c r="N337" s="118"/>
      <c r="O337" s="118"/>
      <c r="P337" s="146"/>
      <c r="Q337" s="93"/>
      <c r="R337" s="93"/>
      <c r="S337" s="93"/>
      <c r="T337" s="93"/>
      <c r="U337" s="144"/>
      <c r="V337" s="118"/>
      <c r="W337" s="118"/>
      <c r="X337" s="118"/>
      <c r="Y337" s="118"/>
      <c r="Z337" s="118"/>
      <c r="AA337" s="118"/>
      <c r="AB337" s="118"/>
      <c r="AC337" s="118"/>
      <c r="AD337" s="118"/>
      <c r="AE337" s="118"/>
      <c r="AF337" s="144"/>
      <c r="AG337" s="83"/>
      <c r="AH337" s="83"/>
      <c r="AI337" s="83"/>
      <c r="AJ337" s="83"/>
      <c r="AK337" s="83"/>
      <c r="AL337" s="58"/>
    </row>
    <row r="338" spans="2:38" ht="15" customHeight="1" x14ac:dyDescent="0.2">
      <c r="B338" s="57"/>
      <c r="C338" s="81" t="s">
        <v>43</v>
      </c>
      <c r="D338" s="200"/>
      <c r="E338" s="201"/>
      <c r="F338" s="201"/>
      <c r="G338" s="201"/>
      <c r="H338" s="201"/>
      <c r="I338" s="201"/>
      <c r="J338" s="201"/>
      <c r="K338" s="201"/>
      <c r="L338" s="201"/>
      <c r="M338" s="201"/>
      <c r="N338" s="201"/>
      <c r="O338" s="202"/>
      <c r="P338" s="146"/>
      <c r="Q338" s="200"/>
      <c r="R338" s="201"/>
      <c r="S338" s="201"/>
      <c r="T338" s="202"/>
      <c r="U338" s="144"/>
      <c r="V338" s="200"/>
      <c r="W338" s="201"/>
      <c r="X338" s="201"/>
      <c r="Y338" s="201"/>
      <c r="Z338" s="201"/>
      <c r="AA338" s="201"/>
      <c r="AB338" s="201"/>
      <c r="AC338" s="201"/>
      <c r="AD338" s="201"/>
      <c r="AE338" s="202"/>
      <c r="AF338" s="144"/>
      <c r="AG338" s="179" t="str">
        <f>IF(AA338="","",AA338*V338)</f>
        <v/>
      </c>
      <c r="AH338" s="180"/>
      <c r="AI338" s="180"/>
      <c r="AJ338" s="180"/>
      <c r="AK338" s="181"/>
      <c r="AL338" s="58"/>
    </row>
    <row r="339" spans="2:38" ht="5.0999999999999996" customHeight="1" x14ac:dyDescent="0.2">
      <c r="B339" s="63"/>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c r="AA339" s="64"/>
      <c r="AB339" s="64"/>
      <c r="AC339" s="64"/>
      <c r="AD339" s="64"/>
      <c r="AE339" s="64"/>
      <c r="AF339" s="64"/>
      <c r="AG339" s="64"/>
      <c r="AH339" s="64"/>
      <c r="AI339" s="64"/>
      <c r="AJ339" s="64"/>
      <c r="AK339" s="64"/>
      <c r="AL339" s="65"/>
    </row>
    <row r="340" spans="2:38" ht="5.0999999999999996" customHeight="1" x14ac:dyDescent="0.2">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c r="AA340" s="51"/>
      <c r="AB340" s="51"/>
      <c r="AC340" s="51"/>
      <c r="AD340" s="51"/>
      <c r="AE340" s="51"/>
      <c r="AF340" s="51"/>
      <c r="AG340" s="51"/>
      <c r="AH340" s="51"/>
      <c r="AI340" s="51"/>
      <c r="AJ340" s="51"/>
      <c r="AK340" s="51"/>
      <c r="AL340" s="51"/>
    </row>
    <row r="341" spans="2:38" ht="5.0999999999999996" customHeight="1" x14ac:dyDescent="0.2">
      <c r="B341" s="54"/>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c r="AA341" s="55"/>
      <c r="AB341" s="55"/>
      <c r="AC341" s="55"/>
      <c r="AD341" s="55"/>
      <c r="AE341" s="55"/>
      <c r="AF341" s="55"/>
      <c r="AG341" s="55"/>
      <c r="AH341" s="55"/>
      <c r="AI341" s="55"/>
      <c r="AJ341" s="55"/>
      <c r="AK341" s="55"/>
      <c r="AL341" s="56"/>
    </row>
    <row r="342" spans="2:38" ht="15" customHeight="1" x14ac:dyDescent="0.2">
      <c r="B342" s="57"/>
      <c r="C342" s="67" t="s">
        <v>154</v>
      </c>
      <c r="D342" s="51"/>
      <c r="E342" s="51"/>
      <c r="F342" s="51"/>
      <c r="G342" s="51"/>
      <c r="H342" s="51"/>
      <c r="I342" s="51"/>
      <c r="J342" s="51"/>
      <c r="K342" s="51"/>
      <c r="L342" s="51"/>
      <c r="M342" s="51"/>
      <c r="N342" s="51"/>
      <c r="O342" s="51"/>
      <c r="P342" s="51"/>
      <c r="Q342" s="51"/>
      <c r="R342" s="51"/>
      <c r="S342" s="51"/>
      <c r="T342" s="51"/>
      <c r="U342" s="51"/>
      <c r="V342" s="51"/>
      <c r="W342" s="51"/>
      <c r="X342" s="51"/>
      <c r="Y342" s="51"/>
      <c r="Z342" s="51"/>
      <c r="AA342" s="51"/>
      <c r="AB342" s="51"/>
      <c r="AC342" s="51"/>
      <c r="AD342" s="51"/>
      <c r="AE342" s="51"/>
      <c r="AF342" s="70">
        <v>2</v>
      </c>
      <c r="AG342" s="211"/>
      <c r="AH342" s="212"/>
      <c r="AI342" s="212"/>
      <c r="AJ342" s="212"/>
      <c r="AK342" s="213"/>
      <c r="AL342" s="58"/>
    </row>
    <row r="343" spans="2:38" ht="5.0999999999999996" customHeight="1" x14ac:dyDescent="0.2">
      <c r="B343" s="57"/>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c r="AA343" s="51"/>
      <c r="AB343" s="51"/>
      <c r="AC343" s="51"/>
      <c r="AD343" s="51"/>
      <c r="AE343" s="51"/>
      <c r="AF343" s="51"/>
      <c r="AG343" s="51"/>
      <c r="AH343" s="51"/>
      <c r="AI343" s="51"/>
      <c r="AJ343" s="51"/>
      <c r="AK343" s="51"/>
      <c r="AL343" s="58"/>
    </row>
    <row r="344" spans="2:38" ht="15" customHeight="1" x14ac:dyDescent="0.2">
      <c r="B344" s="57"/>
      <c r="C344" s="51"/>
      <c r="D344" s="205" t="s">
        <v>89</v>
      </c>
      <c r="E344" s="205"/>
      <c r="F344" s="205"/>
      <c r="G344" s="205"/>
      <c r="H344" s="205"/>
      <c r="I344" s="205"/>
      <c r="J344" s="205"/>
      <c r="K344" s="205"/>
      <c r="L344" s="205"/>
      <c r="M344" s="205"/>
      <c r="N344" s="205"/>
      <c r="O344" s="205"/>
      <c r="P344" s="51"/>
      <c r="Q344" s="205" t="s">
        <v>56</v>
      </c>
      <c r="R344" s="205"/>
      <c r="S344" s="205"/>
      <c r="T344" s="205"/>
      <c r="U344" s="51"/>
      <c r="V344" s="205" t="s">
        <v>61</v>
      </c>
      <c r="W344" s="205"/>
      <c r="X344" s="205"/>
      <c r="Y344" s="205"/>
      <c r="Z344" s="205"/>
      <c r="AA344" s="205"/>
      <c r="AB344" s="205"/>
      <c r="AC344" s="205"/>
      <c r="AD344" s="205"/>
      <c r="AE344" s="205"/>
      <c r="AF344" s="59"/>
      <c r="AG344" s="205" t="s">
        <v>29</v>
      </c>
      <c r="AH344" s="205"/>
      <c r="AI344" s="205"/>
      <c r="AJ344" s="205"/>
      <c r="AK344" s="205"/>
      <c r="AL344" s="58"/>
    </row>
    <row r="345" spans="2:38" ht="15" customHeight="1" x14ac:dyDescent="0.2">
      <c r="B345" s="57"/>
      <c r="C345" s="81" t="s">
        <v>35</v>
      </c>
      <c r="D345" s="200"/>
      <c r="E345" s="201"/>
      <c r="F345" s="201"/>
      <c r="G345" s="201"/>
      <c r="H345" s="201"/>
      <c r="I345" s="201"/>
      <c r="J345" s="201"/>
      <c r="K345" s="201"/>
      <c r="L345" s="201"/>
      <c r="M345" s="201"/>
      <c r="N345" s="201"/>
      <c r="O345" s="202"/>
      <c r="P345" s="146"/>
      <c r="Q345" s="200"/>
      <c r="R345" s="201"/>
      <c r="S345" s="201"/>
      <c r="T345" s="202"/>
      <c r="U345" s="146"/>
      <c r="V345" s="200"/>
      <c r="W345" s="201"/>
      <c r="X345" s="201"/>
      <c r="Y345" s="201"/>
      <c r="Z345" s="201"/>
      <c r="AA345" s="201"/>
      <c r="AB345" s="201"/>
      <c r="AC345" s="201"/>
      <c r="AD345" s="201"/>
      <c r="AE345" s="202"/>
      <c r="AF345" s="144"/>
      <c r="AG345" s="179"/>
      <c r="AH345" s="180"/>
      <c r="AI345" s="180"/>
      <c r="AJ345" s="180"/>
      <c r="AK345" s="181"/>
      <c r="AL345" s="58"/>
    </row>
    <row r="346" spans="2:38" ht="5.0999999999999996" customHeight="1" x14ac:dyDescent="0.2">
      <c r="B346" s="57"/>
      <c r="C346" s="81"/>
      <c r="D346" s="146"/>
      <c r="E346" s="146"/>
      <c r="F346" s="146"/>
      <c r="G346" s="146"/>
      <c r="H346" s="146"/>
      <c r="I346" s="146"/>
      <c r="J346" s="146"/>
      <c r="K346" s="146"/>
      <c r="L346" s="146"/>
      <c r="M346" s="146"/>
      <c r="N346" s="146"/>
      <c r="O346" s="146"/>
      <c r="P346" s="146"/>
      <c r="Q346" s="146"/>
      <c r="R346" s="146"/>
      <c r="S346" s="146"/>
      <c r="T346" s="146"/>
      <c r="U346" s="146"/>
      <c r="V346" s="146"/>
      <c r="W346" s="146"/>
      <c r="X346" s="146"/>
      <c r="Y346" s="146"/>
      <c r="Z346" s="146"/>
      <c r="AA346" s="88"/>
      <c r="AB346" s="88"/>
      <c r="AC346" s="88"/>
      <c r="AD346" s="88"/>
      <c r="AE346" s="88"/>
      <c r="AF346" s="144"/>
      <c r="AG346" s="89"/>
      <c r="AH346" s="89"/>
      <c r="AI346" s="89"/>
      <c r="AJ346" s="89"/>
      <c r="AK346" s="89"/>
      <c r="AL346" s="58"/>
    </row>
    <row r="347" spans="2:38" ht="15" customHeight="1" x14ac:dyDescent="0.2">
      <c r="B347" s="57"/>
      <c r="C347" s="81" t="s">
        <v>39</v>
      </c>
      <c r="D347" s="200"/>
      <c r="E347" s="201"/>
      <c r="F347" s="201"/>
      <c r="G347" s="201"/>
      <c r="H347" s="201"/>
      <c r="I347" s="201"/>
      <c r="J347" s="201"/>
      <c r="K347" s="201"/>
      <c r="L347" s="201"/>
      <c r="M347" s="201"/>
      <c r="N347" s="201"/>
      <c r="O347" s="202"/>
      <c r="P347" s="146"/>
      <c r="Q347" s="200"/>
      <c r="R347" s="201"/>
      <c r="S347" s="201"/>
      <c r="T347" s="202"/>
      <c r="U347" s="144"/>
      <c r="V347" s="200"/>
      <c r="W347" s="201"/>
      <c r="X347" s="201"/>
      <c r="Y347" s="201"/>
      <c r="Z347" s="201"/>
      <c r="AA347" s="201"/>
      <c r="AB347" s="201"/>
      <c r="AC347" s="201"/>
      <c r="AD347" s="201"/>
      <c r="AE347" s="202"/>
      <c r="AF347" s="144"/>
      <c r="AG347" s="179" t="str">
        <f>IF(AA347="","",AA347*V347)</f>
        <v/>
      </c>
      <c r="AH347" s="180"/>
      <c r="AI347" s="180"/>
      <c r="AJ347" s="180"/>
      <c r="AK347" s="181"/>
      <c r="AL347" s="58"/>
    </row>
    <row r="348" spans="2:38" ht="5.0999999999999996" customHeight="1" x14ac:dyDescent="0.2">
      <c r="B348" s="57"/>
      <c r="C348" s="81"/>
      <c r="D348" s="118"/>
      <c r="E348" s="118"/>
      <c r="F348" s="118"/>
      <c r="G348" s="118"/>
      <c r="H348" s="118"/>
      <c r="I348" s="118"/>
      <c r="J348" s="118"/>
      <c r="K348" s="118"/>
      <c r="L348" s="118"/>
      <c r="M348" s="118"/>
      <c r="N348" s="118"/>
      <c r="O348" s="118"/>
      <c r="P348" s="146"/>
      <c r="Q348" s="93"/>
      <c r="R348" s="93"/>
      <c r="S348" s="93"/>
      <c r="T348" s="93"/>
      <c r="U348" s="146"/>
      <c r="V348" s="118"/>
      <c r="W348" s="118"/>
      <c r="X348" s="118"/>
      <c r="Y348" s="118"/>
      <c r="Z348" s="118"/>
      <c r="AA348" s="118"/>
      <c r="AB348" s="118"/>
      <c r="AC348" s="118"/>
      <c r="AD348" s="118"/>
      <c r="AE348" s="118"/>
      <c r="AF348" s="144"/>
      <c r="AG348" s="83"/>
      <c r="AH348" s="83"/>
      <c r="AI348" s="83"/>
      <c r="AJ348" s="83"/>
      <c r="AK348" s="83"/>
      <c r="AL348" s="58"/>
    </row>
    <row r="349" spans="2:38" ht="15" customHeight="1" x14ac:dyDescent="0.2">
      <c r="B349" s="57"/>
      <c r="C349" s="81" t="s">
        <v>40</v>
      </c>
      <c r="D349" s="200"/>
      <c r="E349" s="201"/>
      <c r="F349" s="201"/>
      <c r="G349" s="201"/>
      <c r="H349" s="201"/>
      <c r="I349" s="201"/>
      <c r="J349" s="201"/>
      <c r="K349" s="201"/>
      <c r="L349" s="201"/>
      <c r="M349" s="201"/>
      <c r="N349" s="201"/>
      <c r="O349" s="202"/>
      <c r="P349" s="146"/>
      <c r="Q349" s="200"/>
      <c r="R349" s="201"/>
      <c r="S349" s="201"/>
      <c r="T349" s="202"/>
      <c r="U349" s="144"/>
      <c r="V349" s="200"/>
      <c r="W349" s="201"/>
      <c r="X349" s="201"/>
      <c r="Y349" s="201"/>
      <c r="Z349" s="201"/>
      <c r="AA349" s="201"/>
      <c r="AB349" s="201"/>
      <c r="AC349" s="201"/>
      <c r="AD349" s="201"/>
      <c r="AE349" s="202"/>
      <c r="AF349" s="144"/>
      <c r="AG349" s="179" t="str">
        <f>IF(AA349="","",AA349*V349)</f>
        <v/>
      </c>
      <c r="AH349" s="180"/>
      <c r="AI349" s="180"/>
      <c r="AJ349" s="180"/>
      <c r="AK349" s="181"/>
      <c r="AL349" s="58"/>
    </row>
    <row r="350" spans="2:38" ht="5.0999999999999996" customHeight="1" x14ac:dyDescent="0.2">
      <c r="B350" s="57"/>
      <c r="C350" s="81"/>
      <c r="D350" s="118"/>
      <c r="E350" s="118"/>
      <c r="F350" s="118"/>
      <c r="G350" s="118"/>
      <c r="H350" s="118"/>
      <c r="I350" s="118"/>
      <c r="J350" s="118"/>
      <c r="K350" s="118"/>
      <c r="L350" s="118"/>
      <c r="M350" s="118"/>
      <c r="N350" s="118"/>
      <c r="O350" s="118"/>
      <c r="P350" s="146"/>
      <c r="Q350" s="93"/>
      <c r="R350" s="93"/>
      <c r="S350" s="93"/>
      <c r="T350" s="93"/>
      <c r="U350" s="146"/>
      <c r="V350" s="118"/>
      <c r="W350" s="118"/>
      <c r="X350" s="118"/>
      <c r="Y350" s="118"/>
      <c r="Z350" s="118"/>
      <c r="AA350" s="118"/>
      <c r="AB350" s="118"/>
      <c r="AC350" s="118"/>
      <c r="AD350" s="118"/>
      <c r="AE350" s="118"/>
      <c r="AF350" s="144"/>
      <c r="AG350" s="83"/>
      <c r="AH350" s="83"/>
      <c r="AI350" s="83"/>
      <c r="AJ350" s="83"/>
      <c r="AK350" s="83"/>
      <c r="AL350" s="58"/>
    </row>
    <row r="351" spans="2:38" ht="15" customHeight="1" x14ac:dyDescent="0.2">
      <c r="B351" s="57"/>
      <c r="C351" s="81" t="s">
        <v>41</v>
      </c>
      <c r="D351" s="200"/>
      <c r="E351" s="201"/>
      <c r="F351" s="201"/>
      <c r="G351" s="201"/>
      <c r="H351" s="201"/>
      <c r="I351" s="201"/>
      <c r="J351" s="201"/>
      <c r="K351" s="201"/>
      <c r="L351" s="201"/>
      <c r="M351" s="201"/>
      <c r="N351" s="201"/>
      <c r="O351" s="202"/>
      <c r="P351" s="146"/>
      <c r="Q351" s="200"/>
      <c r="R351" s="201"/>
      <c r="S351" s="201"/>
      <c r="T351" s="202"/>
      <c r="U351" s="144"/>
      <c r="V351" s="200"/>
      <c r="W351" s="201"/>
      <c r="X351" s="201"/>
      <c r="Y351" s="201"/>
      <c r="Z351" s="201"/>
      <c r="AA351" s="201"/>
      <c r="AB351" s="201"/>
      <c r="AC351" s="201"/>
      <c r="AD351" s="201"/>
      <c r="AE351" s="202"/>
      <c r="AF351" s="144"/>
      <c r="AG351" s="179" t="str">
        <f>IF(AA351="","",AA351*V351)</f>
        <v/>
      </c>
      <c r="AH351" s="180"/>
      <c r="AI351" s="180"/>
      <c r="AJ351" s="180"/>
      <c r="AK351" s="181"/>
      <c r="AL351" s="58"/>
    </row>
    <row r="352" spans="2:38" ht="5.0999999999999996" customHeight="1" x14ac:dyDescent="0.2">
      <c r="B352" s="63"/>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c r="AA352" s="64"/>
      <c r="AB352" s="64"/>
      <c r="AC352" s="64"/>
      <c r="AD352" s="64"/>
      <c r="AE352" s="64"/>
      <c r="AF352" s="64"/>
      <c r="AG352" s="64"/>
      <c r="AH352" s="64"/>
      <c r="AI352" s="64"/>
      <c r="AJ352" s="64"/>
      <c r="AK352" s="64"/>
      <c r="AL352" s="65"/>
    </row>
    <row r="353" spans="2:38" ht="5.0999999999999996" customHeight="1" x14ac:dyDescent="0.2">
      <c r="B353" s="51"/>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c r="AA353" s="51"/>
      <c r="AB353" s="51"/>
      <c r="AC353" s="51"/>
      <c r="AD353" s="51"/>
      <c r="AE353" s="51"/>
      <c r="AF353" s="51"/>
      <c r="AG353" s="51"/>
      <c r="AH353" s="51"/>
      <c r="AI353" s="51"/>
      <c r="AJ353" s="51"/>
      <c r="AK353" s="51"/>
      <c r="AL353" s="51"/>
    </row>
    <row r="354" spans="2:38" ht="5.0999999999999996" customHeight="1" x14ac:dyDescent="0.2">
      <c r="B354" s="54"/>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c r="AA354" s="55"/>
      <c r="AB354" s="55"/>
      <c r="AC354" s="55"/>
      <c r="AD354" s="55"/>
      <c r="AE354" s="55"/>
      <c r="AF354" s="55"/>
      <c r="AG354" s="55"/>
      <c r="AH354" s="55"/>
      <c r="AI354" s="55"/>
      <c r="AJ354" s="55"/>
      <c r="AK354" s="55"/>
      <c r="AL354" s="56"/>
    </row>
    <row r="355" spans="2:38" ht="15" customHeight="1" x14ac:dyDescent="0.2">
      <c r="B355" s="57"/>
      <c r="C355" s="67" t="s">
        <v>155</v>
      </c>
      <c r="D355" s="51"/>
      <c r="E355" s="51"/>
      <c r="F355" s="51"/>
      <c r="G355" s="51"/>
      <c r="H355" s="51"/>
      <c r="I355" s="51"/>
      <c r="J355" s="51"/>
      <c r="K355" s="51"/>
      <c r="L355" s="51"/>
      <c r="M355" s="51"/>
      <c r="N355" s="51"/>
      <c r="O355" s="51"/>
      <c r="P355" s="51"/>
      <c r="Q355" s="51"/>
      <c r="R355" s="51"/>
      <c r="S355" s="51"/>
      <c r="T355" s="51"/>
      <c r="U355" s="51"/>
      <c r="V355" s="51"/>
      <c r="W355" s="51"/>
      <c r="X355" s="51"/>
      <c r="Y355" s="51"/>
      <c r="Z355" s="51"/>
      <c r="AA355" s="51"/>
      <c r="AB355" s="51"/>
      <c r="AC355" s="51"/>
      <c r="AD355" s="51"/>
      <c r="AE355" s="51"/>
      <c r="AF355" s="70">
        <v>2</v>
      </c>
      <c r="AG355" s="211"/>
      <c r="AH355" s="212"/>
      <c r="AI355" s="212"/>
      <c r="AJ355" s="212"/>
      <c r="AK355" s="213"/>
      <c r="AL355" s="58"/>
    </row>
    <row r="356" spans="2:38" ht="5.0999999999999996" customHeight="1" x14ac:dyDescent="0.2">
      <c r="B356" s="57"/>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c r="AA356" s="51"/>
      <c r="AB356" s="51"/>
      <c r="AC356" s="51"/>
      <c r="AD356" s="51"/>
      <c r="AE356" s="51"/>
      <c r="AF356" s="51"/>
      <c r="AG356" s="51"/>
      <c r="AH356" s="51"/>
      <c r="AI356" s="51"/>
      <c r="AJ356" s="51"/>
      <c r="AK356" s="51"/>
      <c r="AL356" s="58"/>
    </row>
    <row r="357" spans="2:38" ht="15" customHeight="1" x14ac:dyDescent="0.2">
      <c r="B357" s="57"/>
      <c r="C357" s="51"/>
      <c r="D357" s="214" t="s">
        <v>89</v>
      </c>
      <c r="E357" s="214"/>
      <c r="F357" s="214"/>
      <c r="G357" s="214"/>
      <c r="H357" s="214"/>
      <c r="I357" s="214"/>
      <c r="J357" s="214"/>
      <c r="K357" s="214"/>
      <c r="L357" s="214"/>
      <c r="M357" s="214"/>
      <c r="N357" s="214"/>
      <c r="O357" s="214"/>
      <c r="P357" s="144"/>
      <c r="Q357" s="214" t="s">
        <v>56</v>
      </c>
      <c r="R357" s="214"/>
      <c r="S357" s="214"/>
      <c r="T357" s="214"/>
      <c r="U357" s="144"/>
      <c r="V357" s="214" t="s">
        <v>61</v>
      </c>
      <c r="W357" s="214"/>
      <c r="X357" s="214"/>
      <c r="Y357" s="214"/>
      <c r="Z357" s="214"/>
      <c r="AA357" s="214"/>
      <c r="AB357" s="214"/>
      <c r="AC357" s="214"/>
      <c r="AD357" s="214"/>
      <c r="AE357" s="214"/>
      <c r="AF357" s="149"/>
      <c r="AG357" s="214" t="s">
        <v>29</v>
      </c>
      <c r="AH357" s="214"/>
      <c r="AI357" s="214"/>
      <c r="AJ357" s="214"/>
      <c r="AK357" s="214"/>
      <c r="AL357" s="58"/>
    </row>
    <row r="358" spans="2:38" ht="15" customHeight="1" x14ac:dyDescent="0.2">
      <c r="B358" s="57"/>
      <c r="C358" s="81" t="s">
        <v>35</v>
      </c>
      <c r="D358" s="200"/>
      <c r="E358" s="201"/>
      <c r="F358" s="201"/>
      <c r="G358" s="201"/>
      <c r="H358" s="201"/>
      <c r="I358" s="201"/>
      <c r="J358" s="201"/>
      <c r="K358" s="201"/>
      <c r="L358" s="201"/>
      <c r="M358" s="201"/>
      <c r="N358" s="201"/>
      <c r="O358" s="202"/>
      <c r="P358" s="146"/>
      <c r="Q358" s="200"/>
      <c r="R358" s="201"/>
      <c r="S358" s="201"/>
      <c r="T358" s="202"/>
      <c r="U358" s="146"/>
      <c r="V358" s="200"/>
      <c r="W358" s="201"/>
      <c r="X358" s="201"/>
      <c r="Y358" s="201"/>
      <c r="Z358" s="201"/>
      <c r="AA358" s="201"/>
      <c r="AB358" s="201"/>
      <c r="AC358" s="201"/>
      <c r="AD358" s="201"/>
      <c r="AE358" s="202"/>
      <c r="AF358" s="144"/>
      <c r="AG358" s="179"/>
      <c r="AH358" s="180"/>
      <c r="AI358" s="180"/>
      <c r="AJ358" s="180"/>
      <c r="AK358" s="181"/>
      <c r="AL358" s="58"/>
    </row>
    <row r="359" spans="2:38" ht="5.0999999999999996" customHeight="1" x14ac:dyDescent="0.2">
      <c r="B359" s="57"/>
      <c r="C359" s="81"/>
      <c r="D359" s="146"/>
      <c r="E359" s="146"/>
      <c r="F359" s="146"/>
      <c r="G359" s="146"/>
      <c r="H359" s="146"/>
      <c r="I359" s="146"/>
      <c r="J359" s="146"/>
      <c r="K359" s="146"/>
      <c r="L359" s="146"/>
      <c r="M359" s="146"/>
      <c r="N359" s="146"/>
      <c r="O359" s="146"/>
      <c r="P359" s="146"/>
      <c r="Q359" s="146"/>
      <c r="R359" s="146"/>
      <c r="S359" s="146"/>
      <c r="T359" s="146"/>
      <c r="U359" s="146"/>
      <c r="V359" s="146"/>
      <c r="W359" s="146"/>
      <c r="X359" s="146"/>
      <c r="Y359" s="146"/>
      <c r="Z359" s="146"/>
      <c r="AA359" s="88"/>
      <c r="AB359" s="88"/>
      <c r="AC359" s="88"/>
      <c r="AD359" s="88"/>
      <c r="AE359" s="88"/>
      <c r="AF359" s="144"/>
      <c r="AG359" s="89"/>
      <c r="AH359" s="89"/>
      <c r="AI359" s="89"/>
      <c r="AJ359" s="89"/>
      <c r="AK359" s="89"/>
      <c r="AL359" s="58"/>
    </row>
    <row r="360" spans="2:38" ht="15" customHeight="1" x14ac:dyDescent="0.2">
      <c r="B360" s="57"/>
      <c r="C360" s="81" t="s">
        <v>39</v>
      </c>
      <c r="D360" s="200"/>
      <c r="E360" s="201"/>
      <c r="F360" s="201"/>
      <c r="G360" s="201"/>
      <c r="H360" s="201"/>
      <c r="I360" s="201"/>
      <c r="J360" s="201"/>
      <c r="K360" s="201"/>
      <c r="L360" s="201"/>
      <c r="M360" s="201"/>
      <c r="N360" s="201"/>
      <c r="O360" s="202"/>
      <c r="P360" s="146"/>
      <c r="Q360" s="200"/>
      <c r="R360" s="201"/>
      <c r="S360" s="201"/>
      <c r="T360" s="202"/>
      <c r="U360" s="144"/>
      <c r="V360" s="200"/>
      <c r="W360" s="201"/>
      <c r="X360" s="201"/>
      <c r="Y360" s="201"/>
      <c r="Z360" s="201"/>
      <c r="AA360" s="201"/>
      <c r="AB360" s="201"/>
      <c r="AC360" s="201"/>
      <c r="AD360" s="201"/>
      <c r="AE360" s="202"/>
      <c r="AF360" s="144"/>
      <c r="AG360" s="179" t="str">
        <f>IF(AA360="","",AA360*V360)</f>
        <v/>
      </c>
      <c r="AH360" s="180"/>
      <c r="AI360" s="180"/>
      <c r="AJ360" s="180"/>
      <c r="AK360" s="181"/>
      <c r="AL360" s="58"/>
    </row>
    <row r="361" spans="2:38" ht="5.0999999999999996" customHeight="1" x14ac:dyDescent="0.2">
      <c r="B361" s="57"/>
      <c r="C361" s="81"/>
      <c r="D361" s="118"/>
      <c r="E361" s="118"/>
      <c r="F361" s="118"/>
      <c r="G361" s="118"/>
      <c r="H361" s="118"/>
      <c r="I361" s="118"/>
      <c r="J361" s="118"/>
      <c r="K361" s="118"/>
      <c r="L361" s="118"/>
      <c r="M361" s="118"/>
      <c r="N361" s="118"/>
      <c r="O361" s="118"/>
      <c r="P361" s="146"/>
      <c r="Q361" s="93"/>
      <c r="R361" s="93"/>
      <c r="S361" s="93"/>
      <c r="T361" s="93"/>
      <c r="U361" s="146"/>
      <c r="V361" s="118"/>
      <c r="W361" s="118"/>
      <c r="X361" s="118"/>
      <c r="Y361" s="118"/>
      <c r="Z361" s="118"/>
      <c r="AA361" s="118"/>
      <c r="AB361" s="118"/>
      <c r="AC361" s="118"/>
      <c r="AD361" s="118"/>
      <c r="AE361" s="118"/>
      <c r="AF361" s="144"/>
      <c r="AG361" s="83"/>
      <c r="AH361" s="83"/>
      <c r="AI361" s="83"/>
      <c r="AJ361" s="83"/>
      <c r="AK361" s="83"/>
      <c r="AL361" s="58"/>
    </row>
    <row r="362" spans="2:38" ht="15" customHeight="1" x14ac:dyDescent="0.2">
      <c r="B362" s="57"/>
      <c r="C362" s="81" t="s">
        <v>40</v>
      </c>
      <c r="D362" s="200"/>
      <c r="E362" s="201"/>
      <c r="F362" s="201"/>
      <c r="G362" s="201"/>
      <c r="H362" s="201"/>
      <c r="I362" s="201"/>
      <c r="J362" s="201"/>
      <c r="K362" s="201"/>
      <c r="L362" s="201"/>
      <c r="M362" s="201"/>
      <c r="N362" s="201"/>
      <c r="O362" s="202"/>
      <c r="P362" s="146"/>
      <c r="Q362" s="200"/>
      <c r="R362" s="201"/>
      <c r="S362" s="201"/>
      <c r="T362" s="202"/>
      <c r="U362" s="144"/>
      <c r="V362" s="200"/>
      <c r="W362" s="201"/>
      <c r="X362" s="201"/>
      <c r="Y362" s="201"/>
      <c r="Z362" s="201"/>
      <c r="AA362" s="201"/>
      <c r="AB362" s="201"/>
      <c r="AC362" s="201"/>
      <c r="AD362" s="201"/>
      <c r="AE362" s="202"/>
      <c r="AF362" s="144"/>
      <c r="AG362" s="179" t="str">
        <f>IF(AA362="","",AA362*V362)</f>
        <v/>
      </c>
      <c r="AH362" s="180"/>
      <c r="AI362" s="180"/>
      <c r="AJ362" s="180"/>
      <c r="AK362" s="181"/>
      <c r="AL362" s="58"/>
    </row>
    <row r="363" spans="2:38" ht="5.0999999999999996" customHeight="1" x14ac:dyDescent="0.2">
      <c r="B363" s="57"/>
      <c r="C363" s="81"/>
      <c r="D363" s="118"/>
      <c r="E363" s="118"/>
      <c r="F363" s="118"/>
      <c r="G363" s="118"/>
      <c r="H363" s="118"/>
      <c r="I363" s="118"/>
      <c r="J363" s="118"/>
      <c r="K363" s="118"/>
      <c r="L363" s="118"/>
      <c r="M363" s="118"/>
      <c r="N363" s="118"/>
      <c r="O363" s="118"/>
      <c r="P363" s="146"/>
      <c r="Q363" s="93"/>
      <c r="R363" s="93"/>
      <c r="S363" s="93"/>
      <c r="T363" s="93"/>
      <c r="U363" s="146"/>
      <c r="V363" s="118"/>
      <c r="W363" s="118"/>
      <c r="X363" s="118"/>
      <c r="Y363" s="118"/>
      <c r="Z363" s="118"/>
      <c r="AA363" s="118"/>
      <c r="AB363" s="118"/>
      <c r="AC363" s="118"/>
      <c r="AD363" s="118"/>
      <c r="AE363" s="118"/>
      <c r="AF363" s="144"/>
      <c r="AG363" s="83"/>
      <c r="AH363" s="83"/>
      <c r="AI363" s="83"/>
      <c r="AJ363" s="83"/>
      <c r="AK363" s="83"/>
      <c r="AL363" s="58"/>
    </row>
    <row r="364" spans="2:38" ht="15" customHeight="1" x14ac:dyDescent="0.2">
      <c r="B364" s="57"/>
      <c r="C364" s="81" t="s">
        <v>41</v>
      </c>
      <c r="D364" s="200"/>
      <c r="E364" s="201"/>
      <c r="F364" s="201"/>
      <c r="G364" s="201"/>
      <c r="H364" s="201"/>
      <c r="I364" s="201"/>
      <c r="J364" s="201"/>
      <c r="K364" s="201"/>
      <c r="L364" s="201"/>
      <c r="M364" s="201"/>
      <c r="N364" s="201"/>
      <c r="O364" s="202"/>
      <c r="P364" s="146"/>
      <c r="Q364" s="200"/>
      <c r="R364" s="201"/>
      <c r="S364" s="201"/>
      <c r="T364" s="202"/>
      <c r="U364" s="144"/>
      <c r="V364" s="200"/>
      <c r="W364" s="201"/>
      <c r="X364" s="201"/>
      <c r="Y364" s="201"/>
      <c r="Z364" s="201"/>
      <c r="AA364" s="201"/>
      <c r="AB364" s="201"/>
      <c r="AC364" s="201"/>
      <c r="AD364" s="201"/>
      <c r="AE364" s="202"/>
      <c r="AF364" s="144"/>
      <c r="AG364" s="179" t="str">
        <f>IF(AA364="","",AA364*V364)</f>
        <v/>
      </c>
      <c r="AH364" s="180"/>
      <c r="AI364" s="180"/>
      <c r="AJ364" s="180"/>
      <c r="AK364" s="181"/>
      <c r="AL364" s="58"/>
    </row>
    <row r="365" spans="2:38" ht="5.0999999999999996" customHeight="1" x14ac:dyDescent="0.2">
      <c r="B365" s="63"/>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c r="AA365" s="64"/>
      <c r="AB365" s="64"/>
      <c r="AC365" s="64"/>
      <c r="AD365" s="64"/>
      <c r="AE365" s="64"/>
      <c r="AF365" s="64"/>
      <c r="AG365" s="64"/>
      <c r="AH365" s="64"/>
      <c r="AI365" s="64"/>
      <c r="AJ365" s="64"/>
      <c r="AK365" s="64"/>
      <c r="AL365" s="65"/>
    </row>
    <row r="366" spans="2:38" ht="5.0999999999999996" customHeight="1" x14ac:dyDescent="0.2">
      <c r="B366" s="51"/>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c r="AA366" s="51"/>
      <c r="AB366" s="51"/>
      <c r="AC366" s="51"/>
      <c r="AD366" s="51"/>
      <c r="AE366" s="51"/>
      <c r="AF366" s="51"/>
      <c r="AG366" s="51"/>
      <c r="AH366" s="51"/>
      <c r="AI366" s="51"/>
      <c r="AJ366" s="51"/>
      <c r="AK366" s="51"/>
      <c r="AL366" s="51"/>
    </row>
    <row r="367" spans="2:38" ht="5.0999999999999996" customHeight="1" x14ac:dyDescent="0.2">
      <c r="B367" s="54"/>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c r="AA367" s="55"/>
      <c r="AB367" s="55"/>
      <c r="AC367" s="55"/>
      <c r="AD367" s="55"/>
      <c r="AE367" s="55"/>
      <c r="AF367" s="55"/>
      <c r="AG367" s="55"/>
      <c r="AH367" s="55"/>
      <c r="AI367" s="55"/>
      <c r="AJ367" s="55"/>
      <c r="AK367" s="55"/>
      <c r="AL367" s="56"/>
    </row>
    <row r="368" spans="2:38" ht="15" customHeight="1" x14ac:dyDescent="0.2">
      <c r="B368" s="57"/>
      <c r="C368" s="67" t="s">
        <v>156</v>
      </c>
      <c r="D368" s="51"/>
      <c r="E368" s="51"/>
      <c r="F368" s="51"/>
      <c r="G368" s="51"/>
      <c r="H368" s="51"/>
      <c r="I368" s="51"/>
      <c r="J368" s="51"/>
      <c r="K368" s="51"/>
      <c r="L368" s="51"/>
      <c r="M368" s="51"/>
      <c r="N368" s="51"/>
      <c r="O368" s="51"/>
      <c r="P368" s="51"/>
      <c r="Q368" s="51"/>
      <c r="R368" s="51"/>
      <c r="S368" s="51"/>
      <c r="T368" s="51"/>
      <c r="U368" s="51"/>
      <c r="V368" s="51"/>
      <c r="W368" s="51"/>
      <c r="X368" s="51"/>
      <c r="Y368" s="51"/>
      <c r="Z368" s="51"/>
      <c r="AA368" s="51"/>
      <c r="AB368" s="51"/>
      <c r="AC368" s="51"/>
      <c r="AD368" s="51"/>
      <c r="AE368" s="51"/>
      <c r="AF368" s="70">
        <v>2</v>
      </c>
      <c r="AG368" s="211"/>
      <c r="AH368" s="212"/>
      <c r="AI368" s="212"/>
      <c r="AJ368" s="212"/>
      <c r="AK368" s="213"/>
      <c r="AL368" s="58"/>
    </row>
    <row r="369" spans="2:38" ht="5.0999999999999996" customHeight="1" x14ac:dyDescent="0.2">
      <c r="B369" s="57"/>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51"/>
      <c r="AB369" s="51"/>
      <c r="AC369" s="51"/>
      <c r="AD369" s="51"/>
      <c r="AE369" s="51"/>
      <c r="AF369" s="51"/>
      <c r="AG369" s="51"/>
      <c r="AH369" s="51"/>
      <c r="AI369" s="51"/>
      <c r="AJ369" s="51"/>
      <c r="AK369" s="51"/>
      <c r="AL369" s="58"/>
    </row>
    <row r="370" spans="2:38" ht="15" customHeight="1" x14ac:dyDescent="0.2">
      <c r="B370" s="57"/>
      <c r="C370" s="81"/>
      <c r="D370" s="81"/>
      <c r="E370" s="81"/>
      <c r="F370" s="81"/>
      <c r="G370" s="81"/>
      <c r="H370" s="81"/>
      <c r="I370" s="81"/>
      <c r="J370" s="81"/>
      <c r="K370" s="81"/>
      <c r="L370" s="81"/>
      <c r="M370" s="81"/>
      <c r="N370" s="81"/>
      <c r="O370" s="81"/>
      <c r="P370" s="51"/>
      <c r="Q370" s="81"/>
      <c r="R370" s="81"/>
      <c r="S370" s="81"/>
      <c r="T370" s="81"/>
      <c r="U370" s="51"/>
      <c r="V370" s="81"/>
      <c r="W370" s="81"/>
      <c r="X370" s="81"/>
      <c r="Y370" s="81"/>
      <c r="Z370" s="81"/>
      <c r="AA370" s="205" t="s">
        <v>90</v>
      </c>
      <c r="AB370" s="205"/>
      <c r="AC370" s="205"/>
      <c r="AD370" s="205"/>
      <c r="AE370" s="205"/>
      <c r="AF370" s="59"/>
      <c r="AG370" s="205" t="s">
        <v>93</v>
      </c>
      <c r="AH370" s="205"/>
      <c r="AI370" s="205"/>
      <c r="AJ370" s="205"/>
      <c r="AK370" s="205"/>
      <c r="AL370" s="58"/>
    </row>
    <row r="371" spans="2:38" ht="15" customHeight="1" x14ac:dyDescent="0.2">
      <c r="B371" s="57"/>
      <c r="C371" s="51" t="s">
        <v>92</v>
      </c>
      <c r="D371" s="86"/>
      <c r="E371" s="86"/>
      <c r="F371" s="86"/>
      <c r="G371" s="86"/>
      <c r="H371" s="86"/>
      <c r="I371" s="86"/>
      <c r="J371" s="86"/>
      <c r="K371" s="86"/>
      <c r="L371" s="86"/>
      <c r="M371" s="86"/>
      <c r="N371" s="86"/>
      <c r="O371" s="86"/>
      <c r="P371" s="51"/>
      <c r="Q371" s="86"/>
      <c r="R371" s="86"/>
      <c r="S371" s="86"/>
      <c r="T371" s="86"/>
      <c r="U371" s="51"/>
      <c r="V371" s="100"/>
      <c r="W371" s="100"/>
      <c r="X371" s="100"/>
      <c r="Y371" s="100"/>
      <c r="Z371" s="100"/>
      <c r="AA371" s="208"/>
      <c r="AB371" s="209"/>
      <c r="AC371" s="209"/>
      <c r="AD371" s="209"/>
      <c r="AE371" s="210"/>
      <c r="AF371" s="51"/>
      <c r="AG371" s="179"/>
      <c r="AH371" s="180"/>
      <c r="AI371" s="180"/>
      <c r="AJ371" s="180"/>
      <c r="AK371" s="181"/>
      <c r="AL371" s="58"/>
    </row>
    <row r="372" spans="2:38" ht="5.0999999999999996" customHeight="1" x14ac:dyDescent="0.2">
      <c r="B372" s="57"/>
      <c r="C372" s="101"/>
      <c r="D372" s="51"/>
      <c r="E372" s="51"/>
      <c r="F372" s="51"/>
      <c r="G372" s="51"/>
      <c r="H372" s="51"/>
      <c r="I372" s="51"/>
      <c r="J372" s="51"/>
      <c r="K372" s="51"/>
      <c r="L372" s="51"/>
      <c r="M372" s="51"/>
      <c r="N372" s="51"/>
      <c r="O372" s="51"/>
      <c r="P372" s="51"/>
      <c r="Q372" s="51"/>
      <c r="R372" s="51"/>
      <c r="S372" s="51"/>
      <c r="T372" s="51"/>
      <c r="U372" s="51"/>
      <c r="V372" s="51"/>
      <c r="W372" s="51"/>
      <c r="X372" s="51"/>
      <c r="Y372" s="51"/>
      <c r="Z372" s="51"/>
      <c r="AA372" s="89"/>
      <c r="AB372" s="89"/>
      <c r="AC372" s="89"/>
      <c r="AD372" s="89"/>
      <c r="AE372" s="89"/>
      <c r="AF372" s="51"/>
      <c r="AG372" s="89"/>
      <c r="AH372" s="89"/>
      <c r="AI372" s="89"/>
      <c r="AJ372" s="89"/>
      <c r="AK372" s="89"/>
      <c r="AL372" s="58"/>
    </row>
    <row r="373" spans="2:38" ht="15" customHeight="1" x14ac:dyDescent="0.2">
      <c r="B373" s="57"/>
      <c r="C373" s="101" t="s">
        <v>198</v>
      </c>
      <c r="D373" s="86"/>
      <c r="E373" s="86"/>
      <c r="F373" s="86"/>
      <c r="G373" s="86"/>
      <c r="H373" s="86"/>
      <c r="I373" s="86"/>
      <c r="J373" s="86"/>
      <c r="K373" s="86"/>
      <c r="L373" s="86"/>
      <c r="M373" s="86"/>
      <c r="N373" s="86"/>
      <c r="O373" s="86"/>
      <c r="P373" s="51"/>
      <c r="Q373" s="86"/>
      <c r="R373" s="86"/>
      <c r="S373" s="86"/>
      <c r="T373" s="86"/>
      <c r="U373" s="51"/>
      <c r="V373" s="96"/>
      <c r="W373" s="96"/>
      <c r="X373" s="96"/>
      <c r="Y373" s="96"/>
      <c r="Z373" s="96"/>
      <c r="AA373" s="208"/>
      <c r="AB373" s="209"/>
      <c r="AC373" s="209"/>
      <c r="AD373" s="209"/>
      <c r="AE373" s="210"/>
      <c r="AF373" s="51"/>
      <c r="AG373" s="188" t="str">
        <f>IF(AA373="","",IF(AA373=0,0,1))</f>
        <v/>
      </c>
      <c r="AH373" s="189"/>
      <c r="AI373" s="189"/>
      <c r="AJ373" s="189"/>
      <c r="AK373" s="190"/>
      <c r="AL373" s="58"/>
    </row>
    <row r="374" spans="2:38" ht="5.0999999999999996" customHeight="1" x14ac:dyDescent="0.2">
      <c r="B374" s="57"/>
      <c r="C374" s="81"/>
      <c r="D374" s="86"/>
      <c r="E374" s="86"/>
      <c r="F374" s="86"/>
      <c r="G374" s="86"/>
      <c r="H374" s="86"/>
      <c r="I374" s="86"/>
      <c r="J374" s="86"/>
      <c r="K374" s="86"/>
      <c r="L374" s="86"/>
      <c r="M374" s="86"/>
      <c r="N374" s="86"/>
      <c r="O374" s="86"/>
      <c r="P374" s="51"/>
      <c r="Q374" s="86"/>
      <c r="R374" s="86"/>
      <c r="S374" s="86"/>
      <c r="T374" s="86"/>
      <c r="U374" s="51"/>
      <c r="V374" s="96"/>
      <c r="W374" s="96"/>
      <c r="X374" s="96"/>
      <c r="Y374" s="96"/>
      <c r="Z374" s="96"/>
      <c r="AA374" s="96"/>
      <c r="AB374" s="96"/>
      <c r="AC374" s="96"/>
      <c r="AD374" s="96"/>
      <c r="AE374" s="96"/>
      <c r="AF374" s="51"/>
      <c r="AG374" s="97"/>
      <c r="AH374" s="97"/>
      <c r="AI374" s="97"/>
      <c r="AJ374" s="97"/>
      <c r="AK374" s="97"/>
      <c r="AL374" s="58"/>
    </row>
    <row r="375" spans="2:38" ht="15" customHeight="1" x14ac:dyDescent="0.2">
      <c r="B375" s="57"/>
      <c r="C375" s="81" t="s">
        <v>94</v>
      </c>
      <c r="D375" s="81" t="s">
        <v>95</v>
      </c>
      <c r="E375" s="86"/>
      <c r="F375" s="86"/>
      <c r="G375" s="86"/>
      <c r="H375" s="86"/>
      <c r="I375" s="86"/>
      <c r="J375" s="86"/>
      <c r="K375" s="86"/>
      <c r="L375" s="86"/>
      <c r="M375" s="86"/>
      <c r="N375" s="86"/>
      <c r="O375" s="86"/>
      <c r="P375" s="51"/>
      <c r="Q375" s="86"/>
      <c r="R375" s="86"/>
      <c r="S375" s="86"/>
      <c r="T375" s="86"/>
      <c r="U375" s="51"/>
      <c r="V375" s="96"/>
      <c r="W375" s="96"/>
      <c r="X375" s="96"/>
      <c r="Y375" s="96"/>
      <c r="Z375" s="96"/>
      <c r="AA375" s="96"/>
      <c r="AB375" s="96"/>
      <c r="AC375" s="96"/>
      <c r="AD375" s="96"/>
      <c r="AE375" s="96"/>
      <c r="AF375" s="51"/>
      <c r="AG375" s="97"/>
      <c r="AH375" s="97"/>
      <c r="AI375" s="97"/>
      <c r="AJ375" s="97"/>
      <c r="AK375" s="97"/>
      <c r="AL375" s="58"/>
    </row>
    <row r="376" spans="2:38" ht="5.0999999999999996" customHeight="1" x14ac:dyDescent="0.2">
      <c r="B376" s="63"/>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c r="AA376" s="64"/>
      <c r="AB376" s="64"/>
      <c r="AC376" s="64"/>
      <c r="AD376" s="64"/>
      <c r="AE376" s="64"/>
      <c r="AF376" s="64"/>
      <c r="AG376" s="64"/>
      <c r="AH376" s="64"/>
      <c r="AI376" s="64"/>
      <c r="AJ376" s="64"/>
      <c r="AK376" s="64"/>
      <c r="AL376" s="65"/>
    </row>
    <row r="377" spans="2:38" ht="5.0999999999999996" customHeight="1" x14ac:dyDescent="0.2"/>
    <row r="378" spans="2:38" ht="5.0999999999999996" customHeight="1" x14ac:dyDescent="0.2">
      <c r="B378" s="54"/>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c r="AA378" s="55"/>
      <c r="AB378" s="55"/>
      <c r="AC378" s="55"/>
      <c r="AD378" s="55"/>
      <c r="AE378" s="55"/>
      <c r="AF378" s="55"/>
      <c r="AG378" s="55"/>
      <c r="AH378" s="55"/>
      <c r="AI378" s="55"/>
      <c r="AJ378" s="55"/>
      <c r="AK378" s="55"/>
      <c r="AL378" s="56"/>
    </row>
    <row r="379" spans="2:38" ht="15" customHeight="1" x14ac:dyDescent="0.2">
      <c r="B379" s="57"/>
      <c r="C379" s="67" t="s">
        <v>501</v>
      </c>
      <c r="D379" s="51"/>
      <c r="E379" s="51"/>
      <c r="F379" s="51"/>
      <c r="G379" s="51"/>
      <c r="H379" s="51"/>
      <c r="I379" s="51"/>
      <c r="J379" s="51"/>
      <c r="K379" s="51"/>
      <c r="L379" s="51"/>
      <c r="M379" s="51"/>
      <c r="N379" s="51"/>
      <c r="O379" s="51"/>
      <c r="P379" s="51"/>
      <c r="Q379" s="51"/>
      <c r="R379" s="51"/>
      <c r="S379" s="51"/>
      <c r="T379" s="51"/>
      <c r="U379" s="51"/>
      <c r="V379" s="51"/>
      <c r="W379" s="51"/>
      <c r="X379" s="51"/>
      <c r="Y379" s="51"/>
      <c r="Z379" s="51"/>
      <c r="AA379" s="51"/>
      <c r="AB379" s="51"/>
      <c r="AC379" s="51"/>
      <c r="AD379" s="51"/>
      <c r="AE379" s="51"/>
      <c r="AF379" s="70" t="s">
        <v>1</v>
      </c>
      <c r="AG379" s="86"/>
      <c r="AH379" s="86"/>
      <c r="AI379" s="86"/>
      <c r="AJ379" s="86"/>
      <c r="AK379" s="86"/>
      <c r="AL379" s="58"/>
    </row>
    <row r="380" spans="2:38" ht="5.0999999999999996" customHeight="1" x14ac:dyDescent="0.2">
      <c r="B380" s="57"/>
      <c r="C380" s="67"/>
      <c r="D380" s="51"/>
      <c r="E380" s="51"/>
      <c r="F380" s="51"/>
      <c r="G380" s="51"/>
      <c r="H380" s="51"/>
      <c r="I380" s="51"/>
      <c r="J380" s="51"/>
      <c r="K380" s="51"/>
      <c r="L380" s="51"/>
      <c r="M380" s="51"/>
      <c r="N380" s="51"/>
      <c r="O380" s="51"/>
      <c r="P380" s="51"/>
      <c r="Q380" s="51"/>
      <c r="R380" s="51"/>
      <c r="S380" s="51"/>
      <c r="T380" s="51"/>
      <c r="U380" s="51"/>
      <c r="V380" s="51"/>
      <c r="W380" s="51"/>
      <c r="X380" s="51"/>
      <c r="Y380" s="51"/>
      <c r="Z380" s="51"/>
      <c r="AA380" s="51"/>
      <c r="AB380" s="51"/>
      <c r="AC380" s="51"/>
      <c r="AD380" s="51"/>
      <c r="AE380" s="51"/>
      <c r="AF380" s="70"/>
      <c r="AG380" s="69"/>
      <c r="AH380" s="69"/>
      <c r="AI380" s="69"/>
      <c r="AJ380" s="69"/>
      <c r="AK380" s="69"/>
      <c r="AL380" s="58"/>
    </row>
    <row r="381" spans="2:38" ht="15" customHeight="1" x14ac:dyDescent="0.2">
      <c r="B381" s="57"/>
      <c r="C381" s="67" t="s">
        <v>498</v>
      </c>
      <c r="D381" s="51"/>
      <c r="E381" s="51"/>
      <c r="F381" s="51"/>
      <c r="G381" s="51"/>
      <c r="H381" s="51"/>
      <c r="I381" s="51"/>
      <c r="J381" s="51"/>
      <c r="K381" s="51"/>
      <c r="L381" s="51"/>
      <c r="M381" s="51"/>
      <c r="N381" s="51"/>
      <c r="O381" s="51"/>
      <c r="P381" s="51"/>
      <c r="Q381" s="51"/>
      <c r="R381" s="51"/>
      <c r="S381" s="51"/>
      <c r="T381" s="51"/>
      <c r="U381" s="51"/>
      <c r="V381" s="51"/>
      <c r="W381" s="51"/>
      <c r="X381" s="51"/>
      <c r="Y381" s="51"/>
      <c r="Z381" s="51"/>
      <c r="AA381" s="51"/>
      <c r="AB381" s="51"/>
      <c r="AC381" s="51"/>
      <c r="AD381" s="51"/>
      <c r="AE381" s="51"/>
      <c r="AF381" s="70">
        <v>2</v>
      </c>
      <c r="AG381" s="179"/>
      <c r="AH381" s="180"/>
      <c r="AI381" s="180"/>
      <c r="AJ381" s="180"/>
      <c r="AK381" s="181"/>
      <c r="AL381" s="58"/>
    </row>
    <row r="382" spans="2:38" ht="5.0999999999999996" customHeight="1" x14ac:dyDescent="0.2">
      <c r="B382" s="57"/>
      <c r="C382" s="67"/>
      <c r="D382" s="51"/>
      <c r="E382" s="51"/>
      <c r="F382" s="51"/>
      <c r="G382" s="51"/>
      <c r="H382" s="51"/>
      <c r="I382" s="51"/>
      <c r="J382" s="51"/>
      <c r="K382" s="51"/>
      <c r="L382" s="51"/>
      <c r="M382" s="51"/>
      <c r="N382" s="51"/>
      <c r="O382" s="51"/>
      <c r="P382" s="51"/>
      <c r="Q382" s="51"/>
      <c r="R382" s="51"/>
      <c r="S382" s="51"/>
      <c r="T382" s="51"/>
      <c r="U382" s="51"/>
      <c r="V382" s="51"/>
      <c r="W382" s="51"/>
      <c r="X382" s="51"/>
      <c r="Y382" s="51"/>
      <c r="Z382" s="51"/>
      <c r="AA382" s="51"/>
      <c r="AB382" s="51"/>
      <c r="AC382" s="51"/>
      <c r="AD382" s="51"/>
      <c r="AE382" s="51"/>
      <c r="AF382" s="70"/>
      <c r="AG382" s="69"/>
      <c r="AH382" s="69"/>
      <c r="AI382" s="69"/>
      <c r="AJ382" s="69"/>
      <c r="AK382" s="69"/>
      <c r="AL382" s="58"/>
    </row>
    <row r="383" spans="2:38" ht="15" customHeight="1" x14ac:dyDescent="0.2">
      <c r="B383" s="57"/>
      <c r="C383" s="67" t="s">
        <v>499</v>
      </c>
      <c r="D383" s="51"/>
      <c r="E383" s="51"/>
      <c r="F383" s="51"/>
      <c r="G383" s="51"/>
      <c r="H383" s="51"/>
      <c r="I383" s="51"/>
      <c r="J383" s="51"/>
      <c r="K383" s="51"/>
      <c r="L383" s="51"/>
      <c r="M383" s="51"/>
      <c r="N383" s="51"/>
      <c r="O383" s="51"/>
      <c r="P383" s="51"/>
      <c r="Q383" s="51"/>
      <c r="R383" s="51"/>
      <c r="S383" s="51"/>
      <c r="T383" s="51"/>
      <c r="U383" s="51"/>
      <c r="V383" s="51"/>
      <c r="W383" s="51"/>
      <c r="X383" s="51"/>
      <c r="Y383" s="51"/>
      <c r="Z383" s="51"/>
      <c r="AA383" s="51"/>
      <c r="AB383" s="51"/>
      <c r="AC383" s="51"/>
      <c r="AD383" s="51"/>
      <c r="AE383" s="51"/>
      <c r="AF383" s="70">
        <v>2</v>
      </c>
      <c r="AG383" s="179"/>
      <c r="AH383" s="180"/>
      <c r="AI383" s="180"/>
      <c r="AJ383" s="180"/>
      <c r="AK383" s="181"/>
      <c r="AL383" s="58"/>
    </row>
    <row r="384" spans="2:38" ht="5.0999999999999996" customHeight="1" x14ac:dyDescent="0.2">
      <c r="B384" s="57"/>
      <c r="C384" s="67"/>
      <c r="D384" s="51"/>
      <c r="E384" s="51"/>
      <c r="F384" s="51"/>
      <c r="G384" s="51"/>
      <c r="H384" s="51"/>
      <c r="I384" s="51"/>
      <c r="J384" s="51"/>
      <c r="K384" s="51"/>
      <c r="L384" s="51"/>
      <c r="M384" s="51"/>
      <c r="N384" s="51"/>
      <c r="O384" s="51"/>
      <c r="P384" s="51"/>
      <c r="Q384" s="51"/>
      <c r="R384" s="51"/>
      <c r="S384" s="51"/>
      <c r="T384" s="51"/>
      <c r="U384" s="51"/>
      <c r="V384" s="51"/>
      <c r="W384" s="51"/>
      <c r="X384" s="51"/>
      <c r="Y384" s="51"/>
      <c r="Z384" s="51"/>
      <c r="AA384" s="51"/>
      <c r="AB384" s="51"/>
      <c r="AC384" s="51"/>
      <c r="AD384" s="51"/>
      <c r="AE384" s="51"/>
      <c r="AF384" s="70"/>
      <c r="AG384" s="69"/>
      <c r="AH384" s="69"/>
      <c r="AI384" s="69"/>
      <c r="AJ384" s="69"/>
      <c r="AK384" s="69"/>
      <c r="AL384" s="58"/>
    </row>
    <row r="385" spans="2:47" ht="15" customHeight="1" x14ac:dyDescent="0.2">
      <c r="B385" s="57"/>
      <c r="C385" s="67" t="s">
        <v>500</v>
      </c>
      <c r="D385" s="51"/>
      <c r="E385" s="51"/>
      <c r="F385" s="51"/>
      <c r="G385" s="51"/>
      <c r="H385" s="51"/>
      <c r="I385" s="51"/>
      <c r="J385" s="51"/>
      <c r="K385" s="51"/>
      <c r="L385" s="51"/>
      <c r="M385" s="51"/>
      <c r="N385" s="51"/>
      <c r="O385" s="51"/>
      <c r="P385" s="51"/>
      <c r="Q385" s="51"/>
      <c r="R385" s="51"/>
      <c r="S385" s="51"/>
      <c r="T385" s="51"/>
      <c r="U385" s="51"/>
      <c r="V385" s="51"/>
      <c r="W385" s="51"/>
      <c r="X385" s="51"/>
      <c r="Y385" s="51"/>
      <c r="Z385" s="51"/>
      <c r="AA385" s="51"/>
      <c r="AB385" s="51"/>
      <c r="AC385" s="51"/>
      <c r="AD385" s="51"/>
      <c r="AE385" s="51"/>
      <c r="AF385" s="70">
        <v>2</v>
      </c>
      <c r="AG385" s="179"/>
      <c r="AH385" s="180"/>
      <c r="AI385" s="180"/>
      <c r="AJ385" s="180"/>
      <c r="AK385" s="181"/>
      <c r="AL385" s="58"/>
    </row>
    <row r="386" spans="2:47" ht="5.0999999999999996" customHeight="1" x14ac:dyDescent="0.2">
      <c r="B386" s="63"/>
      <c r="C386" s="167"/>
      <c r="D386" s="167"/>
      <c r="E386" s="167"/>
      <c r="F386" s="167"/>
      <c r="G386" s="167"/>
      <c r="H386" s="167"/>
      <c r="I386" s="167"/>
      <c r="J386" s="167"/>
      <c r="K386" s="167"/>
      <c r="L386" s="167"/>
      <c r="M386" s="167"/>
      <c r="N386" s="167"/>
      <c r="O386" s="167"/>
      <c r="P386" s="167"/>
      <c r="Q386" s="167"/>
      <c r="R386" s="167"/>
      <c r="S386" s="167"/>
      <c r="T386" s="167"/>
      <c r="U386" s="167"/>
      <c r="V386" s="167"/>
      <c r="W386" s="167"/>
      <c r="X386" s="167"/>
      <c r="Y386" s="167"/>
      <c r="Z386" s="167"/>
      <c r="AA386" s="167"/>
      <c r="AB386" s="167"/>
      <c r="AC386" s="167"/>
      <c r="AD386" s="167"/>
      <c r="AE386" s="167"/>
      <c r="AF386" s="167"/>
      <c r="AG386" s="167"/>
      <c r="AH386" s="167"/>
      <c r="AI386" s="167"/>
      <c r="AJ386" s="167"/>
      <c r="AK386" s="167"/>
      <c r="AL386" s="65"/>
    </row>
    <row r="387" spans="2:47" ht="5.0999999999999996" customHeight="1" x14ac:dyDescent="0.2"/>
    <row r="388" spans="2:47" ht="5.0999999999999996" customHeight="1" x14ac:dyDescent="0.2">
      <c r="B388" s="54"/>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c r="AA388" s="55"/>
      <c r="AB388" s="55"/>
      <c r="AC388" s="55"/>
      <c r="AD388" s="55"/>
      <c r="AE388" s="55"/>
      <c r="AF388" s="55"/>
      <c r="AG388" s="55"/>
      <c r="AH388" s="55"/>
      <c r="AI388" s="55"/>
      <c r="AJ388" s="55"/>
      <c r="AK388" s="55"/>
      <c r="AL388" s="56"/>
    </row>
    <row r="389" spans="2:47" ht="15" customHeight="1" x14ac:dyDescent="0.2">
      <c r="B389" s="57"/>
      <c r="C389" s="51" t="s">
        <v>443</v>
      </c>
      <c r="D389" s="51"/>
      <c r="E389" s="51"/>
      <c r="F389" s="51"/>
      <c r="G389" s="51"/>
      <c r="H389" s="51"/>
      <c r="I389" s="51"/>
      <c r="J389" s="51"/>
      <c r="K389" s="51"/>
      <c r="L389" s="51"/>
      <c r="M389" s="51"/>
      <c r="N389" s="51"/>
      <c r="O389" s="51"/>
      <c r="P389" s="51"/>
      <c r="Q389" s="51"/>
      <c r="R389" s="51"/>
      <c r="S389" s="51"/>
      <c r="T389" s="51"/>
      <c r="U389" s="51"/>
      <c r="V389" s="51"/>
      <c r="W389" s="51"/>
      <c r="X389" s="51"/>
      <c r="Y389" s="51"/>
      <c r="Z389" s="51"/>
      <c r="AA389" s="51"/>
      <c r="AB389" s="51"/>
      <c r="AC389" s="51"/>
      <c r="AD389" s="51"/>
      <c r="AE389" s="51"/>
      <c r="AF389" s="51"/>
      <c r="AG389" s="51"/>
      <c r="AH389" s="51"/>
      <c r="AI389" s="51"/>
      <c r="AJ389" s="51"/>
      <c r="AK389" s="51"/>
      <c r="AL389" s="58"/>
    </row>
    <row r="390" spans="2:47" ht="15" customHeight="1" x14ac:dyDescent="0.2">
      <c r="B390" s="57"/>
      <c r="C390" s="191"/>
      <c r="D390" s="192"/>
      <c r="E390" s="192"/>
      <c r="F390" s="192"/>
      <c r="G390" s="192"/>
      <c r="H390" s="192"/>
      <c r="I390" s="192"/>
      <c r="J390" s="192"/>
      <c r="K390" s="192"/>
      <c r="L390" s="192"/>
      <c r="M390" s="192"/>
      <c r="N390" s="192"/>
      <c r="O390" s="192"/>
      <c r="P390" s="192"/>
      <c r="Q390" s="192"/>
      <c r="R390" s="192"/>
      <c r="S390" s="192"/>
      <c r="T390" s="192"/>
      <c r="U390" s="192"/>
      <c r="V390" s="192"/>
      <c r="W390" s="192"/>
      <c r="X390" s="192"/>
      <c r="Y390" s="192"/>
      <c r="Z390" s="192"/>
      <c r="AA390" s="192"/>
      <c r="AB390" s="192"/>
      <c r="AC390" s="192"/>
      <c r="AD390" s="192"/>
      <c r="AE390" s="192"/>
      <c r="AF390" s="192"/>
      <c r="AG390" s="192"/>
      <c r="AH390" s="192"/>
      <c r="AI390" s="192"/>
      <c r="AJ390" s="192"/>
      <c r="AK390" s="193"/>
      <c r="AL390" s="58"/>
    </row>
    <row r="391" spans="2:47" ht="15" customHeight="1" x14ac:dyDescent="0.2">
      <c r="B391" s="57"/>
      <c r="C391" s="194"/>
      <c r="D391" s="195"/>
      <c r="E391" s="195"/>
      <c r="F391" s="195"/>
      <c r="G391" s="195"/>
      <c r="H391" s="195"/>
      <c r="I391" s="195"/>
      <c r="J391" s="195"/>
      <c r="K391" s="195"/>
      <c r="L391" s="195"/>
      <c r="M391" s="195"/>
      <c r="N391" s="195"/>
      <c r="O391" s="195"/>
      <c r="P391" s="195"/>
      <c r="Q391" s="195"/>
      <c r="R391" s="195"/>
      <c r="S391" s="195"/>
      <c r="T391" s="195"/>
      <c r="U391" s="195"/>
      <c r="V391" s="195"/>
      <c r="W391" s="195"/>
      <c r="X391" s="195"/>
      <c r="Y391" s="195"/>
      <c r="Z391" s="195"/>
      <c r="AA391" s="195"/>
      <c r="AB391" s="195"/>
      <c r="AC391" s="195"/>
      <c r="AD391" s="195"/>
      <c r="AE391" s="195"/>
      <c r="AF391" s="195"/>
      <c r="AG391" s="195"/>
      <c r="AH391" s="195"/>
      <c r="AI391" s="195"/>
      <c r="AJ391" s="195"/>
      <c r="AK391" s="196"/>
      <c r="AL391" s="58"/>
    </row>
    <row r="392" spans="2:47" ht="15" customHeight="1" x14ac:dyDescent="0.2">
      <c r="B392" s="57"/>
      <c r="C392" s="194"/>
      <c r="D392" s="195"/>
      <c r="E392" s="195"/>
      <c r="F392" s="195"/>
      <c r="G392" s="195"/>
      <c r="H392" s="195"/>
      <c r="I392" s="195"/>
      <c r="J392" s="195"/>
      <c r="K392" s="195"/>
      <c r="L392" s="195"/>
      <c r="M392" s="195"/>
      <c r="N392" s="195"/>
      <c r="O392" s="195"/>
      <c r="P392" s="195"/>
      <c r="Q392" s="195"/>
      <c r="R392" s="195"/>
      <c r="S392" s="195"/>
      <c r="T392" s="195"/>
      <c r="U392" s="195"/>
      <c r="V392" s="195"/>
      <c r="W392" s="195"/>
      <c r="X392" s="195"/>
      <c r="Y392" s="195"/>
      <c r="Z392" s="195"/>
      <c r="AA392" s="195"/>
      <c r="AB392" s="195"/>
      <c r="AC392" s="195"/>
      <c r="AD392" s="195"/>
      <c r="AE392" s="195"/>
      <c r="AF392" s="195"/>
      <c r="AG392" s="195"/>
      <c r="AH392" s="195"/>
      <c r="AI392" s="195"/>
      <c r="AJ392" s="195"/>
      <c r="AK392" s="196"/>
      <c r="AL392" s="58"/>
    </row>
    <row r="393" spans="2:47" ht="15" customHeight="1" x14ac:dyDescent="0.2">
      <c r="B393" s="57"/>
      <c r="C393" s="197"/>
      <c r="D393" s="198"/>
      <c r="E393" s="198"/>
      <c r="F393" s="198"/>
      <c r="G393" s="198"/>
      <c r="H393" s="198"/>
      <c r="I393" s="198"/>
      <c r="J393" s="198"/>
      <c r="K393" s="198"/>
      <c r="L393" s="198"/>
      <c r="M393" s="198"/>
      <c r="N393" s="198"/>
      <c r="O393" s="198"/>
      <c r="P393" s="198"/>
      <c r="Q393" s="198"/>
      <c r="R393" s="198"/>
      <c r="S393" s="198"/>
      <c r="T393" s="198"/>
      <c r="U393" s="198"/>
      <c r="V393" s="198"/>
      <c r="W393" s="198"/>
      <c r="X393" s="198"/>
      <c r="Y393" s="198"/>
      <c r="Z393" s="198"/>
      <c r="AA393" s="198"/>
      <c r="AB393" s="198"/>
      <c r="AC393" s="198"/>
      <c r="AD393" s="198"/>
      <c r="AE393" s="198"/>
      <c r="AF393" s="198"/>
      <c r="AG393" s="198"/>
      <c r="AH393" s="198"/>
      <c r="AI393" s="198"/>
      <c r="AJ393" s="198"/>
      <c r="AK393" s="199"/>
      <c r="AL393" s="58"/>
    </row>
    <row r="394" spans="2:47" ht="5.0999999999999996" customHeight="1" x14ac:dyDescent="0.2">
      <c r="B394" s="63"/>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c r="AA394" s="64"/>
      <c r="AB394" s="64"/>
      <c r="AC394" s="64"/>
      <c r="AD394" s="64"/>
      <c r="AE394" s="64"/>
      <c r="AF394" s="64"/>
      <c r="AG394" s="64"/>
      <c r="AH394" s="64"/>
      <c r="AI394" s="64"/>
      <c r="AJ394" s="64"/>
      <c r="AK394" s="64"/>
      <c r="AL394" s="65"/>
    </row>
    <row r="397" spans="2:47" s="46" customFormat="1" ht="19.5" x14ac:dyDescent="0.2">
      <c r="B397" s="47"/>
      <c r="C397" s="48" t="s">
        <v>96</v>
      </c>
      <c r="D397" s="48"/>
      <c r="E397" s="48"/>
      <c r="F397" s="48"/>
      <c r="G397" s="48"/>
      <c r="H397" s="48"/>
      <c r="I397" s="48"/>
      <c r="J397" s="48"/>
      <c r="K397" s="48"/>
      <c r="L397" s="48"/>
      <c r="M397" s="48"/>
      <c r="N397" s="48"/>
      <c r="O397" s="48"/>
      <c r="P397" s="48"/>
      <c r="Q397" s="48"/>
      <c r="R397" s="48"/>
      <c r="S397" s="48"/>
      <c r="T397" s="48"/>
      <c r="U397" s="48"/>
      <c r="V397" s="48"/>
      <c r="W397" s="48"/>
      <c r="X397" s="48"/>
      <c r="Y397" s="48"/>
      <c r="Z397" s="48"/>
      <c r="AA397" s="48"/>
      <c r="AB397" s="48"/>
      <c r="AC397" s="48"/>
      <c r="AD397" s="48"/>
      <c r="AE397" s="48"/>
      <c r="AF397" s="48"/>
      <c r="AG397" s="48"/>
      <c r="AH397" s="48"/>
      <c r="AI397" s="48"/>
      <c r="AJ397" s="48"/>
      <c r="AK397" s="48"/>
      <c r="AL397" s="49"/>
      <c r="AU397" s="50"/>
    </row>
    <row r="398" spans="2:47" ht="5.0999999999999996" customHeight="1" x14ac:dyDescent="0.2"/>
    <row r="399" spans="2:47" ht="5.0999999999999996" customHeight="1" x14ac:dyDescent="0.2">
      <c r="B399" s="54"/>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c r="AA399" s="55"/>
      <c r="AB399" s="55"/>
      <c r="AC399" s="55"/>
      <c r="AD399" s="55"/>
      <c r="AE399" s="55"/>
      <c r="AF399" s="55"/>
      <c r="AG399" s="55"/>
      <c r="AH399" s="55"/>
      <c r="AI399" s="55"/>
      <c r="AJ399" s="55"/>
      <c r="AK399" s="55"/>
      <c r="AL399" s="56"/>
    </row>
    <row r="400" spans="2:47" ht="15" customHeight="1" x14ac:dyDescent="0.2">
      <c r="B400" s="57"/>
      <c r="C400" s="67" t="s">
        <v>157</v>
      </c>
      <c r="D400" s="51"/>
      <c r="E400" s="51"/>
      <c r="F400" s="51"/>
      <c r="G400" s="51"/>
      <c r="H400" s="51"/>
      <c r="I400" s="51"/>
      <c r="J400" s="51"/>
      <c r="K400" s="51"/>
      <c r="L400" s="51"/>
      <c r="M400" s="51"/>
      <c r="N400" s="51"/>
      <c r="O400" s="51"/>
      <c r="P400" s="51"/>
      <c r="Q400" s="51"/>
      <c r="R400" s="51"/>
      <c r="S400" s="51"/>
      <c r="T400" s="51"/>
      <c r="U400" s="51"/>
      <c r="V400" s="51"/>
      <c r="W400" s="51"/>
      <c r="X400" s="51"/>
      <c r="Y400" s="51"/>
      <c r="Z400" s="51"/>
      <c r="AA400" s="51"/>
      <c r="AB400" s="51"/>
      <c r="AC400" s="51"/>
      <c r="AD400" s="51"/>
      <c r="AE400" s="51"/>
      <c r="AF400" s="51"/>
      <c r="AG400" s="51"/>
      <c r="AH400" s="51"/>
      <c r="AI400" s="51"/>
      <c r="AJ400" s="51"/>
      <c r="AK400" s="51"/>
      <c r="AL400" s="58"/>
    </row>
    <row r="401" spans="2:38" ht="5.0999999999999996" customHeight="1" x14ac:dyDescent="0.2">
      <c r="B401" s="57"/>
      <c r="C401" s="67"/>
      <c r="D401" s="51"/>
      <c r="E401" s="51"/>
      <c r="F401" s="51"/>
      <c r="G401" s="51"/>
      <c r="H401" s="51"/>
      <c r="I401" s="51"/>
      <c r="J401" s="51"/>
      <c r="K401" s="51"/>
      <c r="L401" s="51"/>
      <c r="M401" s="51"/>
      <c r="N401" s="51"/>
      <c r="O401" s="51"/>
      <c r="P401" s="51"/>
      <c r="Q401" s="51"/>
      <c r="R401" s="51"/>
      <c r="S401" s="51"/>
      <c r="T401" s="51"/>
      <c r="U401" s="51"/>
      <c r="V401" s="51"/>
      <c r="W401" s="51"/>
      <c r="X401" s="51"/>
      <c r="Y401" s="51"/>
      <c r="Z401" s="51"/>
      <c r="AA401" s="51"/>
      <c r="AB401" s="51"/>
      <c r="AC401" s="51"/>
      <c r="AD401" s="51"/>
      <c r="AE401" s="51"/>
      <c r="AF401" s="51"/>
      <c r="AG401" s="51"/>
      <c r="AH401" s="51"/>
      <c r="AI401" s="51"/>
      <c r="AJ401" s="51"/>
      <c r="AK401" s="51"/>
      <c r="AL401" s="58"/>
    </row>
    <row r="402" spans="2:38" ht="15" customHeight="1" x14ac:dyDescent="0.2">
      <c r="B402" s="57"/>
      <c r="C402" s="102" t="s">
        <v>97</v>
      </c>
      <c r="D402" s="103"/>
      <c r="E402" s="103"/>
      <c r="F402" s="103"/>
      <c r="G402" s="103"/>
      <c r="H402" s="103"/>
      <c r="I402" s="103"/>
      <c r="J402" s="103"/>
      <c r="K402" s="103"/>
      <c r="L402" s="103"/>
      <c r="M402" s="103"/>
      <c r="N402" s="103"/>
      <c r="O402" s="103"/>
      <c r="P402" s="103"/>
      <c r="Q402" s="103"/>
      <c r="R402" s="103"/>
      <c r="S402" s="103"/>
      <c r="T402" s="103"/>
      <c r="U402" s="103"/>
      <c r="V402" s="103"/>
      <c r="W402" s="103"/>
      <c r="X402" s="103"/>
      <c r="Y402" s="104"/>
      <c r="AA402" s="188" t="str">
        <f>IF('Tabelle 3'!F2=0,"",'Tabelle 3'!I2+'Tabelle 3'!I3)</f>
        <v/>
      </c>
      <c r="AB402" s="189"/>
      <c r="AC402" s="189"/>
      <c r="AD402" s="189"/>
      <c r="AE402" s="190"/>
      <c r="AF402" s="51"/>
      <c r="AL402" s="58"/>
    </row>
    <row r="403" spans="2:38" s="51" customFormat="1" ht="5.0999999999999996" customHeight="1" x14ac:dyDescent="0.2">
      <c r="B403" s="57"/>
      <c r="AG403" s="83"/>
      <c r="AH403" s="83"/>
      <c r="AI403" s="83"/>
      <c r="AJ403" s="83"/>
      <c r="AK403" s="83"/>
      <c r="AL403" s="58"/>
    </row>
    <row r="404" spans="2:38" ht="15" customHeight="1" x14ac:dyDescent="0.2">
      <c r="B404" s="57"/>
      <c r="C404" s="105" t="s">
        <v>98</v>
      </c>
      <c r="D404" s="106"/>
      <c r="E404" s="106"/>
      <c r="F404" s="106"/>
      <c r="G404" s="106"/>
      <c r="H404" s="106"/>
      <c r="I404" s="106"/>
      <c r="J404" s="106"/>
      <c r="K404" s="106"/>
      <c r="L404" s="106"/>
      <c r="M404" s="106"/>
      <c r="N404" s="106"/>
      <c r="O404" s="106"/>
      <c r="P404" s="106"/>
      <c r="Q404" s="106"/>
      <c r="R404" s="106"/>
      <c r="S404" s="106"/>
      <c r="T404" s="106"/>
      <c r="U404" s="106"/>
      <c r="V404" s="106"/>
      <c r="W404" s="106"/>
      <c r="X404" s="106"/>
      <c r="Y404" s="107"/>
      <c r="Z404" s="51"/>
      <c r="AA404" s="188" t="str">
        <f>IF('Tabelle 3'!F4=0,"",'Tabelle 3'!I4+'Tabelle 3'!I5)</f>
        <v/>
      </c>
      <c r="AB404" s="189"/>
      <c r="AC404" s="189"/>
      <c r="AD404" s="189"/>
      <c r="AE404" s="190"/>
      <c r="AF404" s="51"/>
      <c r="AL404" s="58"/>
    </row>
    <row r="405" spans="2:38" s="51" customFormat="1" ht="5.0999999999999996" customHeight="1" x14ac:dyDescent="0.2">
      <c r="B405" s="57"/>
      <c r="C405" s="108"/>
      <c r="D405" s="108"/>
      <c r="E405" s="108"/>
      <c r="F405" s="108"/>
      <c r="G405" s="108"/>
      <c r="H405" s="108"/>
      <c r="I405" s="108"/>
      <c r="J405" s="108"/>
      <c r="K405" s="108"/>
      <c r="L405" s="108"/>
      <c r="M405" s="108"/>
      <c r="N405" s="108"/>
      <c r="O405" s="108"/>
      <c r="P405" s="108"/>
      <c r="Q405" s="108"/>
      <c r="R405" s="108"/>
      <c r="S405" s="108"/>
      <c r="T405" s="108"/>
      <c r="U405" s="108"/>
      <c r="V405" s="108"/>
      <c r="W405" s="108"/>
      <c r="X405" s="108"/>
      <c r="Y405" s="108"/>
      <c r="AA405" s="83"/>
      <c r="AB405" s="83"/>
      <c r="AC405" s="83"/>
      <c r="AD405" s="83"/>
      <c r="AE405" s="83"/>
      <c r="AL405" s="58"/>
    </row>
    <row r="406" spans="2:38" ht="15" customHeight="1" x14ac:dyDescent="0.2">
      <c r="B406" s="57"/>
      <c r="C406" s="105" t="s">
        <v>99</v>
      </c>
      <c r="D406" s="106"/>
      <c r="E406" s="106"/>
      <c r="F406" s="106"/>
      <c r="G406" s="106"/>
      <c r="H406" s="106"/>
      <c r="I406" s="106"/>
      <c r="J406" s="106"/>
      <c r="K406" s="106"/>
      <c r="L406" s="106"/>
      <c r="M406" s="106"/>
      <c r="N406" s="106"/>
      <c r="O406" s="106"/>
      <c r="P406" s="106"/>
      <c r="Q406" s="106"/>
      <c r="R406" s="106"/>
      <c r="S406" s="106"/>
      <c r="T406" s="106"/>
      <c r="U406" s="106"/>
      <c r="V406" s="106"/>
      <c r="W406" s="106"/>
      <c r="X406" s="106"/>
      <c r="Y406" s="107"/>
      <c r="Z406" s="51"/>
      <c r="AA406" s="188" t="str">
        <f>IF('Tabelle 3'!F6=0,"",'Tabelle 3'!I6)</f>
        <v/>
      </c>
      <c r="AB406" s="189"/>
      <c r="AC406" s="189"/>
      <c r="AD406" s="189"/>
      <c r="AE406" s="190"/>
      <c r="AF406" s="51"/>
      <c r="AL406" s="58"/>
    </row>
    <row r="407" spans="2:38" s="51" customFormat="1" ht="5.0999999999999996" customHeight="1" x14ac:dyDescent="0.2">
      <c r="B407" s="57"/>
      <c r="C407" s="108"/>
      <c r="D407" s="108"/>
      <c r="E407" s="108"/>
      <c r="F407" s="108"/>
      <c r="G407" s="108"/>
      <c r="H407" s="108"/>
      <c r="I407" s="108"/>
      <c r="J407" s="108"/>
      <c r="K407" s="108"/>
      <c r="L407" s="108"/>
      <c r="M407" s="108"/>
      <c r="N407" s="108"/>
      <c r="O407" s="108"/>
      <c r="P407" s="108"/>
      <c r="Q407" s="108"/>
      <c r="R407" s="108"/>
      <c r="S407" s="108"/>
      <c r="T407" s="108"/>
      <c r="U407" s="108"/>
      <c r="V407" s="108"/>
      <c r="W407" s="108"/>
      <c r="X407" s="108"/>
      <c r="Y407" s="108"/>
      <c r="AA407" s="83"/>
      <c r="AB407" s="83"/>
      <c r="AC407" s="83"/>
      <c r="AD407" s="83"/>
      <c r="AE407" s="83"/>
      <c r="AL407" s="58"/>
    </row>
    <row r="408" spans="2:38" ht="15" customHeight="1" x14ac:dyDescent="0.2">
      <c r="B408" s="57"/>
      <c r="C408" s="105" t="s">
        <v>108</v>
      </c>
      <c r="D408" s="106"/>
      <c r="E408" s="106"/>
      <c r="F408" s="106"/>
      <c r="G408" s="106"/>
      <c r="H408" s="106"/>
      <c r="I408" s="106"/>
      <c r="J408" s="106"/>
      <c r="K408" s="106"/>
      <c r="L408" s="106"/>
      <c r="M408" s="106"/>
      <c r="N408" s="106"/>
      <c r="O408" s="106"/>
      <c r="P408" s="106"/>
      <c r="Q408" s="106"/>
      <c r="R408" s="106"/>
      <c r="S408" s="106"/>
      <c r="T408" s="106"/>
      <c r="U408" s="106"/>
      <c r="V408" s="106"/>
      <c r="W408" s="106"/>
      <c r="X408" s="106"/>
      <c r="Y408" s="107"/>
      <c r="Z408" s="51"/>
      <c r="AA408" s="188" t="str">
        <f>IF('Tabelle 3'!F7=0,"",'Tabelle 3'!I7)</f>
        <v/>
      </c>
      <c r="AB408" s="189"/>
      <c r="AC408" s="189"/>
      <c r="AD408" s="189"/>
      <c r="AE408" s="190"/>
      <c r="AF408" s="51"/>
      <c r="AL408" s="58"/>
    </row>
    <row r="409" spans="2:38" s="51" customFormat="1" ht="5.0999999999999996" customHeight="1" x14ac:dyDescent="0.2">
      <c r="B409" s="57"/>
      <c r="C409" s="108"/>
      <c r="D409" s="108"/>
      <c r="E409" s="108"/>
      <c r="F409" s="108"/>
      <c r="G409" s="108"/>
      <c r="H409" s="108"/>
      <c r="I409" s="108"/>
      <c r="J409" s="108"/>
      <c r="K409" s="108"/>
      <c r="L409" s="108"/>
      <c r="M409" s="108"/>
      <c r="N409" s="108"/>
      <c r="O409" s="108"/>
      <c r="P409" s="108"/>
      <c r="Q409" s="108"/>
      <c r="R409" s="108"/>
      <c r="S409" s="108"/>
      <c r="T409" s="108"/>
      <c r="U409" s="108"/>
      <c r="V409" s="108"/>
      <c r="W409" s="108"/>
      <c r="X409" s="108"/>
      <c r="Y409" s="108"/>
      <c r="AA409" s="83"/>
      <c r="AB409" s="83"/>
      <c r="AC409" s="83"/>
      <c r="AD409" s="83"/>
      <c r="AE409" s="83"/>
      <c r="AL409" s="58"/>
    </row>
    <row r="410" spans="2:38" ht="15" customHeight="1" x14ac:dyDescent="0.2">
      <c r="B410" s="57"/>
      <c r="C410" s="105" t="s">
        <v>102</v>
      </c>
      <c r="D410" s="106"/>
      <c r="E410" s="106"/>
      <c r="F410" s="106"/>
      <c r="G410" s="106"/>
      <c r="H410" s="106"/>
      <c r="I410" s="106"/>
      <c r="J410" s="106"/>
      <c r="K410" s="106"/>
      <c r="L410" s="106"/>
      <c r="M410" s="106"/>
      <c r="N410" s="106"/>
      <c r="O410" s="106"/>
      <c r="P410" s="106"/>
      <c r="Q410" s="106"/>
      <c r="R410" s="106"/>
      <c r="S410" s="106"/>
      <c r="T410" s="106"/>
      <c r="U410" s="106"/>
      <c r="V410" s="106"/>
      <c r="W410" s="106"/>
      <c r="X410" s="106"/>
      <c r="Y410" s="107"/>
      <c r="Z410" s="51"/>
      <c r="AA410" s="188" t="str">
        <f>IF('Tabelle 3'!F8=0,"",'Tabelle 3'!I8)</f>
        <v/>
      </c>
      <c r="AB410" s="189"/>
      <c r="AC410" s="189"/>
      <c r="AD410" s="189"/>
      <c r="AE410" s="190"/>
      <c r="AF410" s="51"/>
      <c r="AL410" s="58"/>
    </row>
    <row r="411" spans="2:38" s="51" customFormat="1" ht="5.0999999999999996" customHeight="1" x14ac:dyDescent="0.2">
      <c r="B411" s="57"/>
      <c r="C411" s="108"/>
      <c r="D411" s="108"/>
      <c r="E411" s="108"/>
      <c r="F411" s="108"/>
      <c r="G411" s="108"/>
      <c r="H411" s="108"/>
      <c r="I411" s="108"/>
      <c r="J411" s="108"/>
      <c r="K411" s="108"/>
      <c r="L411" s="108"/>
      <c r="M411" s="108"/>
      <c r="N411" s="108"/>
      <c r="O411" s="108"/>
      <c r="P411" s="108"/>
      <c r="Q411" s="108"/>
      <c r="R411" s="108"/>
      <c r="S411" s="108"/>
      <c r="T411" s="108"/>
      <c r="U411" s="108"/>
      <c r="V411" s="108"/>
      <c r="W411" s="108"/>
      <c r="X411" s="108"/>
      <c r="Y411" s="108"/>
      <c r="AA411" s="83"/>
      <c r="AB411" s="83"/>
      <c r="AC411" s="83"/>
      <c r="AD411" s="83"/>
      <c r="AE411" s="83"/>
      <c r="AL411" s="58"/>
    </row>
    <row r="412" spans="2:38" ht="15" customHeight="1" x14ac:dyDescent="0.2">
      <c r="B412" s="57"/>
      <c r="C412" s="105" t="s">
        <v>103</v>
      </c>
      <c r="D412" s="106"/>
      <c r="E412" s="106"/>
      <c r="F412" s="106"/>
      <c r="G412" s="106"/>
      <c r="H412" s="106"/>
      <c r="I412" s="106"/>
      <c r="J412" s="106"/>
      <c r="K412" s="106"/>
      <c r="L412" s="106"/>
      <c r="M412" s="106"/>
      <c r="N412" s="106"/>
      <c r="O412" s="106"/>
      <c r="P412" s="106"/>
      <c r="Q412" s="106"/>
      <c r="R412" s="106"/>
      <c r="S412" s="106"/>
      <c r="T412" s="106"/>
      <c r="U412" s="106"/>
      <c r="V412" s="106"/>
      <c r="W412" s="106"/>
      <c r="X412" s="106"/>
      <c r="Y412" s="107"/>
      <c r="Z412" s="51"/>
      <c r="AA412" s="188" t="str">
        <f>IF('Tabelle 3'!F9=0,"",'Tabelle 3'!I9)</f>
        <v/>
      </c>
      <c r="AB412" s="189"/>
      <c r="AC412" s="189"/>
      <c r="AD412" s="189"/>
      <c r="AE412" s="190"/>
      <c r="AF412" s="51"/>
      <c r="AL412" s="58"/>
    </row>
    <row r="413" spans="2:38" s="51" customFormat="1" ht="5.0999999999999996" customHeight="1" x14ac:dyDescent="0.2">
      <c r="B413" s="57"/>
      <c r="C413" s="108"/>
      <c r="D413" s="108"/>
      <c r="E413" s="108"/>
      <c r="F413" s="108"/>
      <c r="G413" s="108"/>
      <c r="H413" s="108"/>
      <c r="I413" s="108"/>
      <c r="J413" s="108"/>
      <c r="K413" s="108"/>
      <c r="L413" s="108"/>
      <c r="M413" s="108"/>
      <c r="N413" s="108"/>
      <c r="O413" s="108"/>
      <c r="P413" s="108"/>
      <c r="Q413" s="108"/>
      <c r="R413" s="108"/>
      <c r="S413" s="108"/>
      <c r="T413" s="108"/>
      <c r="U413" s="108"/>
      <c r="V413" s="108"/>
      <c r="W413" s="108"/>
      <c r="X413" s="108"/>
      <c r="Y413" s="108"/>
      <c r="AA413" s="83"/>
      <c r="AB413" s="83"/>
      <c r="AC413" s="83"/>
      <c r="AD413" s="83"/>
      <c r="AE413" s="83"/>
      <c r="AL413" s="58"/>
    </row>
    <row r="414" spans="2:38" ht="15" customHeight="1" x14ac:dyDescent="0.2">
      <c r="B414" s="57"/>
      <c r="C414" s="105" t="s">
        <v>109</v>
      </c>
      <c r="D414" s="106"/>
      <c r="E414" s="106"/>
      <c r="F414" s="106"/>
      <c r="G414" s="106"/>
      <c r="H414" s="106"/>
      <c r="I414" s="106"/>
      <c r="J414" s="106"/>
      <c r="K414" s="106"/>
      <c r="L414" s="106"/>
      <c r="M414" s="106"/>
      <c r="N414" s="106"/>
      <c r="O414" s="106"/>
      <c r="P414" s="106"/>
      <c r="Q414" s="106"/>
      <c r="R414" s="106"/>
      <c r="S414" s="106"/>
      <c r="T414" s="106"/>
      <c r="U414" s="106"/>
      <c r="V414" s="106"/>
      <c r="W414" s="106"/>
      <c r="X414" s="106"/>
      <c r="Y414" s="107"/>
      <c r="Z414" s="51"/>
      <c r="AA414" s="188" t="str">
        <f>IF('Tabelle 3'!F10=0,"",'Tabelle 3'!I10)</f>
        <v/>
      </c>
      <c r="AB414" s="189"/>
      <c r="AC414" s="189"/>
      <c r="AD414" s="189"/>
      <c r="AE414" s="190"/>
      <c r="AF414" s="51"/>
      <c r="AL414" s="58"/>
    </row>
    <row r="415" spans="2:38" s="51" customFormat="1" ht="5.0999999999999996" customHeight="1" x14ac:dyDescent="0.2">
      <c r="B415" s="57"/>
      <c r="C415" s="108"/>
      <c r="D415" s="108"/>
      <c r="E415" s="108"/>
      <c r="F415" s="108"/>
      <c r="G415" s="108"/>
      <c r="H415" s="108"/>
      <c r="I415" s="108"/>
      <c r="J415" s="108"/>
      <c r="K415" s="108"/>
      <c r="L415" s="108"/>
      <c r="M415" s="108"/>
      <c r="N415" s="108"/>
      <c r="O415" s="108"/>
      <c r="P415" s="108"/>
      <c r="Q415" s="108"/>
      <c r="R415" s="108"/>
      <c r="S415" s="108"/>
      <c r="T415" s="108"/>
      <c r="U415" s="108"/>
      <c r="V415" s="108"/>
      <c r="W415" s="108"/>
      <c r="X415" s="108"/>
      <c r="Y415" s="108"/>
      <c r="AA415" s="83"/>
      <c r="AB415" s="83"/>
      <c r="AC415" s="83"/>
      <c r="AD415" s="83"/>
      <c r="AE415" s="83"/>
      <c r="AL415" s="58"/>
    </row>
    <row r="416" spans="2:38" ht="15" customHeight="1" x14ac:dyDescent="0.2">
      <c r="B416" s="57"/>
      <c r="C416" s="105" t="s">
        <v>101</v>
      </c>
      <c r="D416" s="106"/>
      <c r="E416" s="106"/>
      <c r="F416" s="106"/>
      <c r="G416" s="106"/>
      <c r="H416" s="106"/>
      <c r="I416" s="106"/>
      <c r="J416" s="106"/>
      <c r="K416" s="106"/>
      <c r="L416" s="106"/>
      <c r="M416" s="106"/>
      <c r="N416" s="106"/>
      <c r="O416" s="106"/>
      <c r="P416" s="106"/>
      <c r="Q416" s="106"/>
      <c r="R416" s="106"/>
      <c r="S416" s="106"/>
      <c r="T416" s="106"/>
      <c r="U416" s="106"/>
      <c r="V416" s="106"/>
      <c r="W416" s="106"/>
      <c r="X416" s="106"/>
      <c r="Y416" s="107"/>
      <c r="Z416" s="51"/>
      <c r="AA416" s="188" t="str">
        <f>IF('Tabelle 3'!F11=0,"",'Tabelle 3'!I11)</f>
        <v/>
      </c>
      <c r="AB416" s="189"/>
      <c r="AC416" s="189"/>
      <c r="AD416" s="189"/>
      <c r="AE416" s="190"/>
      <c r="AF416" s="51"/>
      <c r="AL416" s="58"/>
    </row>
    <row r="417" spans="2:38" s="51" customFormat="1" ht="5.0999999999999996" customHeight="1" x14ac:dyDescent="0.2">
      <c r="B417" s="57"/>
      <c r="C417" s="108"/>
      <c r="D417" s="108"/>
      <c r="E417" s="108"/>
      <c r="F417" s="108"/>
      <c r="G417" s="108"/>
      <c r="H417" s="108"/>
      <c r="I417" s="108"/>
      <c r="J417" s="108"/>
      <c r="K417" s="108"/>
      <c r="L417" s="108"/>
      <c r="M417" s="108"/>
      <c r="N417" s="108"/>
      <c r="O417" s="108"/>
      <c r="P417" s="108"/>
      <c r="Q417" s="108"/>
      <c r="R417" s="108"/>
      <c r="S417" s="108"/>
      <c r="T417" s="108"/>
      <c r="U417" s="108"/>
      <c r="V417" s="108"/>
      <c r="W417" s="108"/>
      <c r="X417" s="108"/>
      <c r="Y417" s="108"/>
      <c r="AA417" s="83"/>
      <c r="AB417" s="83"/>
      <c r="AC417" s="83"/>
      <c r="AD417" s="83"/>
      <c r="AE417" s="83"/>
      <c r="AL417" s="58"/>
    </row>
    <row r="418" spans="2:38" ht="15" customHeight="1" x14ac:dyDescent="0.2">
      <c r="B418" s="57"/>
      <c r="C418" s="105" t="s">
        <v>100</v>
      </c>
      <c r="D418" s="106"/>
      <c r="E418" s="106"/>
      <c r="F418" s="106"/>
      <c r="G418" s="106"/>
      <c r="H418" s="106"/>
      <c r="I418" s="106"/>
      <c r="J418" s="106"/>
      <c r="K418" s="106"/>
      <c r="L418" s="106"/>
      <c r="M418" s="106"/>
      <c r="N418" s="106"/>
      <c r="O418" s="106"/>
      <c r="P418" s="106"/>
      <c r="Q418" s="106"/>
      <c r="R418" s="106"/>
      <c r="S418" s="106"/>
      <c r="T418" s="106"/>
      <c r="U418" s="106"/>
      <c r="V418" s="106"/>
      <c r="W418" s="106"/>
      <c r="X418" s="106"/>
      <c r="Y418" s="107"/>
      <c r="Z418" s="51"/>
      <c r="AA418" s="188" t="str">
        <f>IF('Tabelle 3'!F12=0,"",'Tabelle 3'!I12)</f>
        <v/>
      </c>
      <c r="AB418" s="189"/>
      <c r="AC418" s="189"/>
      <c r="AD418" s="189"/>
      <c r="AE418" s="190"/>
      <c r="AF418" s="51"/>
      <c r="AL418" s="58"/>
    </row>
    <row r="419" spans="2:38" s="51" customFormat="1" ht="5.0999999999999996" customHeight="1" x14ac:dyDescent="0.2">
      <c r="B419" s="57"/>
      <c r="C419" s="108"/>
      <c r="D419" s="108"/>
      <c r="E419" s="108"/>
      <c r="F419" s="108"/>
      <c r="G419" s="108"/>
      <c r="H419" s="108"/>
      <c r="I419" s="108"/>
      <c r="J419" s="108"/>
      <c r="K419" s="108"/>
      <c r="L419" s="108"/>
      <c r="M419" s="108"/>
      <c r="N419" s="108"/>
      <c r="O419" s="108"/>
      <c r="P419" s="108"/>
      <c r="Q419" s="108"/>
      <c r="R419" s="108"/>
      <c r="S419" s="108"/>
      <c r="T419" s="108"/>
      <c r="U419" s="108"/>
      <c r="V419" s="108"/>
      <c r="W419" s="108"/>
      <c r="X419" s="108"/>
      <c r="Y419" s="108"/>
      <c r="AA419" s="83"/>
      <c r="AB419" s="83"/>
      <c r="AC419" s="83"/>
      <c r="AD419" s="83"/>
      <c r="AE419" s="83"/>
      <c r="AL419" s="58"/>
    </row>
    <row r="420" spans="2:38" ht="15" customHeight="1" x14ac:dyDescent="0.2">
      <c r="B420" s="57"/>
      <c r="C420" s="105" t="s">
        <v>104</v>
      </c>
      <c r="D420" s="106"/>
      <c r="E420" s="106"/>
      <c r="F420" s="106"/>
      <c r="G420" s="106"/>
      <c r="H420" s="106"/>
      <c r="I420" s="106"/>
      <c r="J420" s="106"/>
      <c r="K420" s="106"/>
      <c r="L420" s="106"/>
      <c r="M420" s="106"/>
      <c r="N420" s="106"/>
      <c r="O420" s="106"/>
      <c r="P420" s="106"/>
      <c r="Q420" s="106"/>
      <c r="R420" s="106"/>
      <c r="S420" s="106"/>
      <c r="T420" s="106"/>
      <c r="U420" s="106"/>
      <c r="V420" s="106"/>
      <c r="W420" s="106"/>
      <c r="X420" s="106"/>
      <c r="Y420" s="107"/>
      <c r="Z420" s="51"/>
      <c r="AA420" s="188" t="str">
        <f>IF('Tabelle 3'!F13=0,"",'Tabelle 3'!I13)</f>
        <v/>
      </c>
      <c r="AB420" s="189"/>
      <c r="AC420" s="189"/>
      <c r="AD420" s="189"/>
      <c r="AE420" s="190"/>
      <c r="AF420" s="51"/>
      <c r="AL420" s="58"/>
    </row>
    <row r="421" spans="2:38" s="51" customFormat="1" ht="5.0999999999999996" customHeight="1" x14ac:dyDescent="0.2">
      <c r="B421" s="57"/>
      <c r="C421" s="108"/>
      <c r="D421" s="108"/>
      <c r="E421" s="108"/>
      <c r="F421" s="108"/>
      <c r="G421" s="108"/>
      <c r="H421" s="108"/>
      <c r="I421" s="108"/>
      <c r="J421" s="108"/>
      <c r="K421" s="108"/>
      <c r="L421" s="108"/>
      <c r="M421" s="108"/>
      <c r="N421" s="108"/>
      <c r="O421" s="108"/>
      <c r="P421" s="108"/>
      <c r="Q421" s="108"/>
      <c r="R421" s="108"/>
      <c r="S421" s="108"/>
      <c r="T421" s="108"/>
      <c r="U421" s="108"/>
      <c r="V421" s="108"/>
      <c r="W421" s="108"/>
      <c r="X421" s="108"/>
      <c r="Y421" s="108"/>
      <c r="AA421" s="83"/>
      <c r="AB421" s="83"/>
      <c r="AC421" s="83"/>
      <c r="AD421" s="83"/>
      <c r="AE421" s="83"/>
      <c r="AL421" s="58"/>
    </row>
    <row r="422" spans="2:38" ht="15" customHeight="1" x14ac:dyDescent="0.2">
      <c r="B422" s="57"/>
      <c r="C422" s="105" t="s">
        <v>105</v>
      </c>
      <c r="D422" s="106"/>
      <c r="E422" s="106"/>
      <c r="F422" s="106"/>
      <c r="G422" s="106"/>
      <c r="H422" s="106"/>
      <c r="I422" s="106"/>
      <c r="J422" s="106"/>
      <c r="K422" s="106"/>
      <c r="L422" s="106"/>
      <c r="M422" s="106"/>
      <c r="N422" s="106"/>
      <c r="O422" s="106"/>
      <c r="P422" s="106"/>
      <c r="Q422" s="106"/>
      <c r="R422" s="106"/>
      <c r="S422" s="106"/>
      <c r="T422" s="106"/>
      <c r="U422" s="106"/>
      <c r="V422" s="106"/>
      <c r="W422" s="106"/>
      <c r="X422" s="106"/>
      <c r="Y422" s="107"/>
      <c r="Z422" s="51"/>
      <c r="AA422" s="188" t="str">
        <f>IF(Eingaben!AG268="","",'Tabelle 3'!I14)</f>
        <v/>
      </c>
      <c r="AB422" s="189"/>
      <c r="AC422" s="189"/>
      <c r="AD422" s="189"/>
      <c r="AE422" s="190"/>
      <c r="AF422" s="51"/>
      <c r="AL422" s="58"/>
    </row>
    <row r="423" spans="2:38" s="51" customFormat="1" ht="5.0999999999999996" customHeight="1" x14ac:dyDescent="0.2">
      <c r="B423" s="57"/>
      <c r="C423" s="108"/>
      <c r="D423" s="108"/>
      <c r="E423" s="108"/>
      <c r="F423" s="108"/>
      <c r="G423" s="108"/>
      <c r="H423" s="108"/>
      <c r="I423" s="108"/>
      <c r="J423" s="108"/>
      <c r="K423" s="108"/>
      <c r="L423" s="108"/>
      <c r="M423" s="108"/>
      <c r="N423" s="108"/>
      <c r="O423" s="108"/>
      <c r="P423" s="108"/>
      <c r="Q423" s="108"/>
      <c r="R423" s="108"/>
      <c r="S423" s="108"/>
      <c r="T423" s="108"/>
      <c r="U423" s="108"/>
      <c r="V423" s="108"/>
      <c r="W423" s="108"/>
      <c r="X423" s="108"/>
      <c r="Y423" s="108"/>
      <c r="AA423" s="83"/>
      <c r="AB423" s="83"/>
      <c r="AC423" s="83"/>
      <c r="AD423" s="83"/>
      <c r="AE423" s="83"/>
      <c r="AL423" s="58"/>
    </row>
    <row r="424" spans="2:38" ht="15" customHeight="1" x14ac:dyDescent="0.2">
      <c r="B424" s="57"/>
      <c r="C424" s="105" t="s">
        <v>106</v>
      </c>
      <c r="D424" s="106"/>
      <c r="E424" s="106"/>
      <c r="F424" s="106"/>
      <c r="G424" s="106"/>
      <c r="H424" s="106"/>
      <c r="I424" s="106"/>
      <c r="J424" s="106"/>
      <c r="K424" s="106"/>
      <c r="L424" s="106"/>
      <c r="M424" s="106"/>
      <c r="N424" s="106"/>
      <c r="O424" s="106"/>
      <c r="P424" s="106"/>
      <c r="Q424" s="106"/>
      <c r="R424" s="106"/>
      <c r="S424" s="106"/>
      <c r="T424" s="106"/>
      <c r="U424" s="106"/>
      <c r="V424" s="106"/>
      <c r="W424" s="106"/>
      <c r="X424" s="106"/>
      <c r="Y424" s="107"/>
      <c r="Z424" s="51"/>
      <c r="AA424" s="188" t="str">
        <f>IF(AG277="","",'Tabelle 3'!I15)</f>
        <v/>
      </c>
      <c r="AB424" s="189"/>
      <c r="AC424" s="189"/>
      <c r="AD424" s="189"/>
      <c r="AE424" s="190"/>
      <c r="AF424" s="51"/>
      <c r="AL424" s="58"/>
    </row>
    <row r="425" spans="2:38" s="51" customFormat="1" ht="5.0999999999999996" customHeight="1" x14ac:dyDescent="0.2">
      <c r="B425" s="57"/>
      <c r="C425" s="108"/>
      <c r="D425" s="108"/>
      <c r="E425" s="108"/>
      <c r="F425" s="108"/>
      <c r="G425" s="108"/>
      <c r="H425" s="108"/>
      <c r="I425" s="108"/>
      <c r="J425" s="108"/>
      <c r="K425" s="108"/>
      <c r="L425" s="108"/>
      <c r="M425" s="108"/>
      <c r="N425" s="108"/>
      <c r="O425" s="108"/>
      <c r="P425" s="108"/>
      <c r="Q425" s="108"/>
      <c r="R425" s="108"/>
      <c r="S425" s="108"/>
      <c r="T425" s="108"/>
      <c r="U425" s="108"/>
      <c r="V425" s="108"/>
      <c r="W425" s="108"/>
      <c r="X425" s="108"/>
      <c r="Y425" s="108"/>
      <c r="AA425" s="83"/>
      <c r="AB425" s="83"/>
      <c r="AC425" s="83"/>
      <c r="AD425" s="83"/>
      <c r="AE425" s="83"/>
      <c r="AL425" s="58"/>
    </row>
    <row r="426" spans="2:38" ht="15" customHeight="1" x14ac:dyDescent="0.2">
      <c r="B426" s="57"/>
      <c r="C426" s="105" t="s">
        <v>107</v>
      </c>
      <c r="D426" s="106"/>
      <c r="E426" s="106"/>
      <c r="F426" s="106"/>
      <c r="G426" s="106"/>
      <c r="H426" s="106"/>
      <c r="I426" s="106"/>
      <c r="J426" s="106"/>
      <c r="K426" s="106"/>
      <c r="L426" s="106"/>
      <c r="M426" s="106"/>
      <c r="N426" s="106"/>
      <c r="O426" s="106"/>
      <c r="P426" s="106"/>
      <c r="Q426" s="106"/>
      <c r="R426" s="106"/>
      <c r="S426" s="106"/>
      <c r="T426" s="106"/>
      <c r="U426" s="106"/>
      <c r="V426" s="106"/>
      <c r="W426" s="106"/>
      <c r="X426" s="106"/>
      <c r="Y426" s="107"/>
      <c r="Z426" s="51"/>
      <c r="AA426" s="188" t="str">
        <f>IF('Tabelle 3'!F16=0,"",'Tabelle 3'!I16)</f>
        <v/>
      </c>
      <c r="AB426" s="189"/>
      <c r="AC426" s="189"/>
      <c r="AD426" s="189"/>
      <c r="AE426" s="190"/>
      <c r="AF426" s="51"/>
      <c r="AL426" s="58"/>
    </row>
    <row r="427" spans="2:38" s="51" customFormat="1" ht="5.0999999999999996" customHeight="1" x14ac:dyDescent="0.2">
      <c r="B427" s="57"/>
      <c r="C427" s="108"/>
      <c r="D427" s="108"/>
      <c r="E427" s="108"/>
      <c r="F427" s="108"/>
      <c r="G427" s="108"/>
      <c r="H427" s="108"/>
      <c r="I427" s="108"/>
      <c r="J427" s="108"/>
      <c r="K427" s="108"/>
      <c r="L427" s="108"/>
      <c r="M427" s="108"/>
      <c r="N427" s="108"/>
      <c r="O427" s="108"/>
      <c r="P427" s="108"/>
      <c r="Q427" s="108"/>
      <c r="R427" s="108"/>
      <c r="S427" s="108"/>
      <c r="T427" s="108"/>
      <c r="U427" s="108"/>
      <c r="V427" s="108"/>
      <c r="W427" s="108"/>
      <c r="X427" s="108"/>
      <c r="Y427" s="108"/>
      <c r="AA427" s="83"/>
      <c r="AB427" s="83"/>
      <c r="AC427" s="109"/>
      <c r="AD427" s="83"/>
      <c r="AE427" s="83"/>
      <c r="AL427" s="58"/>
    </row>
    <row r="428" spans="2:38" ht="15" customHeight="1" x14ac:dyDescent="0.2">
      <c r="B428" s="57"/>
      <c r="C428" s="105" t="s">
        <v>110</v>
      </c>
      <c r="D428" s="106"/>
      <c r="E428" s="106"/>
      <c r="F428" s="106"/>
      <c r="G428" s="106"/>
      <c r="H428" s="106"/>
      <c r="I428" s="106"/>
      <c r="J428" s="106"/>
      <c r="K428" s="106"/>
      <c r="L428" s="106"/>
      <c r="M428" s="106"/>
      <c r="N428" s="106"/>
      <c r="O428" s="106"/>
      <c r="P428" s="106"/>
      <c r="Q428" s="106"/>
      <c r="R428" s="106"/>
      <c r="S428" s="106"/>
      <c r="T428" s="106"/>
      <c r="U428" s="106"/>
      <c r="V428" s="106"/>
      <c r="W428" s="106"/>
      <c r="X428" s="106"/>
      <c r="Y428" s="107"/>
      <c r="Z428" s="51"/>
      <c r="AA428" s="188" t="str">
        <f>IF('Tabelle 3'!F17=0,"",'Tabelle 3'!I17)</f>
        <v/>
      </c>
      <c r="AB428" s="189"/>
      <c r="AC428" s="189"/>
      <c r="AD428" s="189"/>
      <c r="AE428" s="190"/>
      <c r="AF428" s="51"/>
      <c r="AL428" s="58"/>
    </row>
    <row r="429" spans="2:38" s="51" customFormat="1" ht="5.0999999999999996" customHeight="1" x14ac:dyDescent="0.2">
      <c r="B429" s="57"/>
      <c r="C429" s="108"/>
      <c r="D429" s="108"/>
      <c r="E429" s="108"/>
      <c r="F429" s="108"/>
      <c r="G429" s="108"/>
      <c r="H429" s="108"/>
      <c r="I429" s="108"/>
      <c r="J429" s="108"/>
      <c r="K429" s="108"/>
      <c r="L429" s="108"/>
      <c r="M429" s="108"/>
      <c r="N429" s="108"/>
      <c r="O429" s="108"/>
      <c r="P429" s="108"/>
      <c r="Q429" s="108"/>
      <c r="R429" s="108"/>
      <c r="S429" s="108"/>
      <c r="T429" s="108"/>
      <c r="U429" s="108"/>
      <c r="V429" s="108"/>
      <c r="W429" s="108"/>
      <c r="X429" s="108"/>
      <c r="Y429" s="108"/>
      <c r="AA429" s="83"/>
      <c r="AB429" s="83"/>
      <c r="AC429" s="83"/>
      <c r="AD429" s="83"/>
      <c r="AE429" s="83"/>
      <c r="AL429" s="58"/>
    </row>
    <row r="430" spans="2:38" ht="15" customHeight="1" x14ac:dyDescent="0.2">
      <c r="B430" s="57"/>
      <c r="C430" s="105" t="s">
        <v>111</v>
      </c>
      <c r="D430" s="106"/>
      <c r="E430" s="106"/>
      <c r="F430" s="106"/>
      <c r="G430" s="106"/>
      <c r="H430" s="106"/>
      <c r="I430" s="106"/>
      <c r="J430" s="106"/>
      <c r="K430" s="106"/>
      <c r="L430" s="106"/>
      <c r="M430" s="106"/>
      <c r="N430" s="106"/>
      <c r="O430" s="106"/>
      <c r="P430" s="106"/>
      <c r="Q430" s="106"/>
      <c r="R430" s="106"/>
      <c r="S430" s="106"/>
      <c r="T430" s="106"/>
      <c r="U430" s="106"/>
      <c r="V430" s="106"/>
      <c r="W430" s="106"/>
      <c r="X430" s="106"/>
      <c r="Y430" s="107"/>
      <c r="Z430" s="51"/>
      <c r="AA430" s="188" t="str">
        <f>IF('Tabelle 3'!F18=0,"",'Tabelle 3'!I18)</f>
        <v/>
      </c>
      <c r="AB430" s="189"/>
      <c r="AC430" s="189"/>
      <c r="AD430" s="189"/>
      <c r="AE430" s="190"/>
      <c r="AF430" s="51"/>
      <c r="AL430" s="58"/>
    </row>
    <row r="431" spans="2:38" ht="5.0999999999999996" customHeight="1" x14ac:dyDescent="0.2">
      <c r="B431" s="57"/>
      <c r="C431" s="51"/>
      <c r="D431" s="51"/>
      <c r="E431" s="51"/>
      <c r="F431" s="51"/>
      <c r="G431" s="51"/>
      <c r="H431" s="51"/>
      <c r="I431" s="51"/>
      <c r="J431" s="51"/>
      <c r="K431" s="51"/>
      <c r="L431" s="51"/>
      <c r="M431" s="51"/>
      <c r="N431" s="51"/>
      <c r="O431" s="51"/>
      <c r="P431" s="51"/>
      <c r="Q431" s="51"/>
      <c r="R431" s="51"/>
      <c r="S431" s="51"/>
      <c r="T431" s="51"/>
      <c r="U431" s="51"/>
      <c r="V431" s="51"/>
      <c r="W431" s="51"/>
      <c r="X431" s="51"/>
      <c r="Y431" s="51"/>
      <c r="Z431" s="51"/>
      <c r="AA431" s="83"/>
      <c r="AB431" s="83"/>
      <c r="AC431" s="83"/>
      <c r="AD431" s="83"/>
      <c r="AE431" s="83"/>
      <c r="AF431" s="51"/>
      <c r="AL431" s="58"/>
    </row>
    <row r="432" spans="2:38" s="51" customFormat="1" ht="15" customHeight="1" x14ac:dyDescent="0.2">
      <c r="B432" s="57"/>
      <c r="C432" s="105" t="s">
        <v>116</v>
      </c>
      <c r="D432" s="106"/>
      <c r="E432" s="106"/>
      <c r="F432" s="106"/>
      <c r="G432" s="106"/>
      <c r="H432" s="106"/>
      <c r="I432" s="106"/>
      <c r="J432" s="106"/>
      <c r="K432" s="106"/>
      <c r="L432" s="106"/>
      <c r="M432" s="106"/>
      <c r="N432" s="106"/>
      <c r="O432" s="106"/>
      <c r="P432" s="106"/>
      <c r="Q432" s="106"/>
      <c r="R432" s="106"/>
      <c r="S432" s="106"/>
      <c r="T432" s="106"/>
      <c r="U432" s="106"/>
      <c r="V432" s="106"/>
      <c r="W432" s="106"/>
      <c r="X432" s="106"/>
      <c r="Y432" s="106"/>
      <c r="Z432" s="106"/>
      <c r="AA432" s="106"/>
      <c r="AB432" s="106"/>
      <c r="AC432" s="106"/>
      <c r="AD432" s="106"/>
      <c r="AE432" s="107"/>
      <c r="AG432" s="188" t="str">
        <f>IF(AA402="","",SUM(AA402:AE430))</f>
        <v/>
      </c>
      <c r="AH432" s="189"/>
      <c r="AI432" s="189"/>
      <c r="AJ432" s="189"/>
      <c r="AK432" s="190"/>
      <c r="AL432" s="58"/>
    </row>
    <row r="433" spans="2:38" ht="5.0999999999999996" customHeight="1" x14ac:dyDescent="0.2">
      <c r="B433" s="63"/>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c r="AA433" s="64"/>
      <c r="AB433" s="64"/>
      <c r="AC433" s="64"/>
      <c r="AD433" s="64"/>
      <c r="AE433" s="64"/>
      <c r="AF433" s="64"/>
      <c r="AG433" s="110"/>
      <c r="AH433" s="110"/>
      <c r="AI433" s="110"/>
      <c r="AJ433" s="110"/>
      <c r="AK433" s="110"/>
      <c r="AL433" s="65"/>
    </row>
    <row r="434" spans="2:38" ht="5.0999999999999996" customHeight="1" x14ac:dyDescent="0.2"/>
    <row r="435" spans="2:38" ht="5.0999999999999996" customHeight="1" x14ac:dyDescent="0.2">
      <c r="B435" s="54"/>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c r="AA435" s="55"/>
      <c r="AB435" s="55"/>
      <c r="AC435" s="55"/>
      <c r="AD435" s="55"/>
      <c r="AE435" s="55"/>
      <c r="AF435" s="55"/>
      <c r="AG435" s="55"/>
      <c r="AH435" s="55"/>
      <c r="AI435" s="55"/>
      <c r="AJ435" s="55"/>
      <c r="AK435" s="55"/>
      <c r="AL435" s="56"/>
    </row>
    <row r="436" spans="2:38" ht="15" customHeight="1" x14ac:dyDescent="0.2">
      <c r="B436" s="57"/>
      <c r="C436" s="67" t="s">
        <v>158</v>
      </c>
      <c r="D436" s="51"/>
      <c r="E436" s="51"/>
      <c r="F436" s="51"/>
      <c r="G436" s="51"/>
      <c r="H436" s="51"/>
      <c r="I436" s="51"/>
      <c r="J436" s="51"/>
      <c r="K436" s="51"/>
      <c r="L436" s="51"/>
      <c r="M436" s="51"/>
      <c r="N436" s="51"/>
      <c r="O436" s="51"/>
      <c r="P436" s="51"/>
      <c r="Q436" s="51"/>
      <c r="R436" s="51"/>
      <c r="S436" s="51"/>
      <c r="T436" s="51"/>
      <c r="U436" s="51"/>
      <c r="V436" s="51"/>
      <c r="W436" s="51"/>
      <c r="X436" s="51"/>
      <c r="Y436" s="51"/>
      <c r="Z436" s="51"/>
      <c r="AA436" s="51"/>
      <c r="AB436" s="51"/>
      <c r="AC436" s="51"/>
      <c r="AD436" s="51"/>
      <c r="AE436" s="51"/>
      <c r="AF436" s="51"/>
      <c r="AG436" s="51"/>
      <c r="AH436" s="51"/>
      <c r="AI436" s="51"/>
      <c r="AJ436" s="51"/>
      <c r="AK436" s="51"/>
      <c r="AL436" s="58"/>
    </row>
    <row r="437" spans="2:38" ht="5.0999999999999996" customHeight="1" x14ac:dyDescent="0.2">
      <c r="B437" s="57"/>
      <c r="C437" s="67"/>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51"/>
      <c r="AB437" s="51"/>
      <c r="AC437" s="51"/>
      <c r="AD437" s="51"/>
      <c r="AE437" s="51"/>
      <c r="AF437" s="51"/>
      <c r="AG437" s="51"/>
      <c r="AH437" s="51"/>
      <c r="AI437" s="51"/>
      <c r="AJ437" s="51"/>
      <c r="AK437" s="51"/>
      <c r="AL437" s="58"/>
    </row>
    <row r="438" spans="2:38" ht="15" customHeight="1" x14ac:dyDescent="0.2">
      <c r="B438" s="57"/>
      <c r="C438" s="105" t="s">
        <v>112</v>
      </c>
      <c r="D438" s="106"/>
      <c r="E438" s="106"/>
      <c r="F438" s="106"/>
      <c r="G438" s="106"/>
      <c r="H438" s="106"/>
      <c r="I438" s="106"/>
      <c r="J438" s="106"/>
      <c r="K438" s="106"/>
      <c r="L438" s="106"/>
      <c r="M438" s="106"/>
      <c r="N438" s="106"/>
      <c r="O438" s="106"/>
      <c r="P438" s="106"/>
      <c r="Q438" s="106"/>
      <c r="R438" s="106"/>
      <c r="S438" s="106"/>
      <c r="T438" s="106"/>
      <c r="U438" s="106"/>
      <c r="V438" s="106"/>
      <c r="W438" s="106"/>
      <c r="X438" s="106"/>
      <c r="Y438" s="107"/>
      <c r="Z438" s="51"/>
      <c r="AA438" s="188" t="str">
        <f>IF('Tabelle 3'!F19=0,"",'Tabelle 3'!I19)</f>
        <v/>
      </c>
      <c r="AB438" s="189"/>
      <c r="AC438" s="189"/>
      <c r="AD438" s="189"/>
      <c r="AE438" s="190"/>
      <c r="AF438" s="51"/>
      <c r="AL438" s="58"/>
    </row>
    <row r="439" spans="2:38" s="51" customFormat="1" ht="5.0999999999999996" customHeight="1" x14ac:dyDescent="0.2">
      <c r="B439" s="57"/>
      <c r="AA439" s="83"/>
      <c r="AB439" s="83"/>
      <c r="AC439" s="83"/>
      <c r="AD439" s="83"/>
      <c r="AE439" s="83"/>
      <c r="AL439" s="58"/>
    </row>
    <row r="440" spans="2:38" ht="15" customHeight="1" x14ac:dyDescent="0.2">
      <c r="B440" s="57"/>
      <c r="C440" s="105" t="s">
        <v>113</v>
      </c>
      <c r="D440" s="106"/>
      <c r="E440" s="106"/>
      <c r="F440" s="106"/>
      <c r="G440" s="106"/>
      <c r="H440" s="106"/>
      <c r="I440" s="106"/>
      <c r="J440" s="106"/>
      <c r="K440" s="106"/>
      <c r="L440" s="106"/>
      <c r="M440" s="106"/>
      <c r="N440" s="106"/>
      <c r="O440" s="106"/>
      <c r="P440" s="106"/>
      <c r="Q440" s="106"/>
      <c r="R440" s="106"/>
      <c r="S440" s="106"/>
      <c r="T440" s="106"/>
      <c r="U440" s="106"/>
      <c r="V440" s="106"/>
      <c r="W440" s="106"/>
      <c r="X440" s="106"/>
      <c r="Y440" s="107"/>
      <c r="Z440" s="51"/>
      <c r="AA440" s="188" t="str">
        <f>IF('Tabelle 3'!F20=0,"",'Tabelle 3'!I20)</f>
        <v/>
      </c>
      <c r="AB440" s="189"/>
      <c r="AC440" s="189"/>
      <c r="AD440" s="189"/>
      <c r="AE440" s="190"/>
      <c r="AF440" s="51"/>
      <c r="AL440" s="58"/>
    </row>
    <row r="441" spans="2:38" s="51" customFormat="1" ht="5.0999999999999996" customHeight="1" x14ac:dyDescent="0.2">
      <c r="B441" s="57"/>
      <c r="AA441" s="83"/>
      <c r="AB441" s="83"/>
      <c r="AC441" s="83"/>
      <c r="AD441" s="83"/>
      <c r="AE441" s="83"/>
      <c r="AL441" s="58"/>
    </row>
    <row r="442" spans="2:38" ht="15" customHeight="1" x14ac:dyDescent="0.2">
      <c r="B442" s="57"/>
      <c r="C442" s="105" t="s">
        <v>114</v>
      </c>
      <c r="D442" s="106"/>
      <c r="E442" s="106"/>
      <c r="F442" s="106"/>
      <c r="G442" s="106"/>
      <c r="H442" s="106"/>
      <c r="I442" s="106"/>
      <c r="J442" s="106"/>
      <c r="K442" s="106"/>
      <c r="L442" s="106"/>
      <c r="M442" s="106"/>
      <c r="N442" s="106"/>
      <c r="O442" s="106"/>
      <c r="P442" s="106"/>
      <c r="Q442" s="106"/>
      <c r="R442" s="106"/>
      <c r="S442" s="106"/>
      <c r="T442" s="106"/>
      <c r="U442" s="106"/>
      <c r="V442" s="106"/>
      <c r="W442" s="106"/>
      <c r="X442" s="106"/>
      <c r="Y442" s="107"/>
      <c r="Z442" s="51"/>
      <c r="AA442" s="188" t="str">
        <f>IF('Tabelle 3'!F21=0,"",'Tabelle 3'!I21)</f>
        <v/>
      </c>
      <c r="AB442" s="189"/>
      <c r="AC442" s="189"/>
      <c r="AD442" s="189"/>
      <c r="AE442" s="190"/>
      <c r="AF442" s="51"/>
      <c r="AL442" s="58"/>
    </row>
    <row r="443" spans="2:38" s="51" customFormat="1" ht="5.0999999999999996" customHeight="1" x14ac:dyDescent="0.2">
      <c r="B443" s="57"/>
      <c r="AA443" s="83"/>
      <c r="AB443" s="83"/>
      <c r="AC443" s="83"/>
      <c r="AD443" s="83"/>
      <c r="AE443" s="83"/>
      <c r="AL443" s="58"/>
    </row>
    <row r="444" spans="2:38" ht="15" customHeight="1" x14ac:dyDescent="0.2">
      <c r="B444" s="57"/>
      <c r="C444" s="105" t="s">
        <v>92</v>
      </c>
      <c r="D444" s="106"/>
      <c r="E444" s="106"/>
      <c r="F444" s="106"/>
      <c r="G444" s="106"/>
      <c r="H444" s="106"/>
      <c r="I444" s="106"/>
      <c r="J444" s="106"/>
      <c r="K444" s="106"/>
      <c r="L444" s="106"/>
      <c r="M444" s="106"/>
      <c r="N444" s="106"/>
      <c r="O444" s="106"/>
      <c r="P444" s="106"/>
      <c r="Q444" s="106"/>
      <c r="R444" s="106"/>
      <c r="S444" s="106"/>
      <c r="T444" s="106"/>
      <c r="U444" s="106"/>
      <c r="V444" s="106"/>
      <c r="W444" s="106"/>
      <c r="X444" s="106"/>
      <c r="Y444" s="107"/>
      <c r="Z444" s="51"/>
      <c r="AA444" s="188" t="str">
        <f>IF('Tabelle 3'!F22=0,"",'Tabelle 3'!I22)</f>
        <v/>
      </c>
      <c r="AB444" s="189"/>
      <c r="AC444" s="189"/>
      <c r="AD444" s="189"/>
      <c r="AE444" s="190"/>
      <c r="AF444" s="51"/>
      <c r="AL444" s="58"/>
    </row>
    <row r="445" spans="2:38" s="51" customFormat="1" ht="5.0999999999999996" customHeight="1" x14ac:dyDescent="0.2">
      <c r="B445" s="57"/>
      <c r="AA445" s="83"/>
      <c r="AB445" s="83"/>
      <c r="AC445" s="83"/>
      <c r="AD445" s="83"/>
      <c r="AE445" s="83"/>
      <c r="AL445" s="58"/>
    </row>
    <row r="446" spans="2:38" ht="15" customHeight="1" x14ac:dyDescent="0.2">
      <c r="B446" s="57"/>
      <c r="C446" s="105" t="s">
        <v>91</v>
      </c>
      <c r="D446" s="106"/>
      <c r="E446" s="106"/>
      <c r="F446" s="106"/>
      <c r="G446" s="106"/>
      <c r="H446" s="106"/>
      <c r="I446" s="106"/>
      <c r="J446" s="106"/>
      <c r="K446" s="106"/>
      <c r="L446" s="106"/>
      <c r="M446" s="106"/>
      <c r="N446" s="106"/>
      <c r="O446" s="106"/>
      <c r="P446" s="106"/>
      <c r="Q446" s="106"/>
      <c r="R446" s="106"/>
      <c r="S446" s="106"/>
      <c r="T446" s="106"/>
      <c r="U446" s="106"/>
      <c r="V446" s="106"/>
      <c r="W446" s="106"/>
      <c r="X446" s="106"/>
      <c r="Y446" s="107"/>
      <c r="Z446" s="51"/>
      <c r="AA446" s="188" t="str">
        <f>IF('Tabelle 3'!F23=0,"",'Tabelle 3'!I23)</f>
        <v/>
      </c>
      <c r="AB446" s="189"/>
      <c r="AC446" s="189"/>
      <c r="AD446" s="189"/>
      <c r="AE446" s="190"/>
      <c r="AF446" s="51"/>
      <c r="AL446" s="58"/>
    </row>
    <row r="447" spans="2:38" s="51" customFormat="1" ht="5.0999999999999996" customHeight="1" x14ac:dyDescent="0.2">
      <c r="B447" s="57"/>
      <c r="AA447" s="83"/>
      <c r="AB447" s="83"/>
      <c r="AC447" s="83"/>
      <c r="AD447" s="83"/>
      <c r="AE447" s="83"/>
      <c r="AL447" s="58"/>
    </row>
    <row r="448" spans="2:38" ht="15" customHeight="1" x14ac:dyDescent="0.2">
      <c r="B448" s="57"/>
      <c r="C448" s="105" t="s">
        <v>115</v>
      </c>
      <c r="D448" s="106"/>
      <c r="E448" s="106"/>
      <c r="F448" s="106"/>
      <c r="G448" s="106"/>
      <c r="H448" s="106"/>
      <c r="I448" s="106"/>
      <c r="J448" s="106"/>
      <c r="K448" s="106"/>
      <c r="L448" s="106"/>
      <c r="M448" s="106"/>
      <c r="N448" s="106"/>
      <c r="O448" s="106"/>
      <c r="P448" s="106"/>
      <c r="Q448" s="106"/>
      <c r="R448" s="106"/>
      <c r="S448" s="106"/>
      <c r="T448" s="106"/>
      <c r="U448" s="106"/>
      <c r="V448" s="106"/>
      <c r="W448" s="106"/>
      <c r="X448" s="106"/>
      <c r="Y448" s="107"/>
      <c r="Z448" s="51"/>
      <c r="AA448" s="188" t="str">
        <f>IF('Tabelle 3'!F24=0,"",'Tabelle 3'!I24)</f>
        <v/>
      </c>
      <c r="AB448" s="189"/>
      <c r="AC448" s="189"/>
      <c r="AD448" s="189"/>
      <c r="AE448" s="190"/>
      <c r="AF448" s="51"/>
      <c r="AL448" s="58"/>
    </row>
    <row r="449" spans="2:38" ht="5.0999999999999996" customHeight="1" x14ac:dyDescent="0.2">
      <c r="B449" s="57"/>
      <c r="C449" s="51"/>
      <c r="D449" s="51"/>
      <c r="E449" s="51"/>
      <c r="F449" s="51"/>
      <c r="G449" s="51"/>
      <c r="H449" s="51"/>
      <c r="I449" s="51"/>
      <c r="J449" s="51"/>
      <c r="K449" s="51"/>
      <c r="L449" s="51"/>
      <c r="M449" s="51"/>
      <c r="N449" s="51"/>
      <c r="O449" s="51"/>
      <c r="P449" s="51"/>
      <c r="Q449" s="51"/>
      <c r="R449" s="51"/>
      <c r="S449" s="51"/>
      <c r="T449" s="51"/>
      <c r="U449" s="51"/>
      <c r="V449" s="51"/>
      <c r="W449" s="51"/>
      <c r="X449" s="51"/>
      <c r="Y449" s="51"/>
      <c r="Z449" s="51"/>
      <c r="AA449" s="83"/>
      <c r="AB449" s="83"/>
      <c r="AC449" s="83"/>
      <c r="AD449" s="83"/>
      <c r="AE449" s="83"/>
      <c r="AF449" s="51"/>
      <c r="AL449" s="58"/>
    </row>
    <row r="450" spans="2:38" ht="15" customHeight="1" x14ac:dyDescent="0.2">
      <c r="B450" s="57"/>
      <c r="C450" s="105" t="s">
        <v>493</v>
      </c>
      <c r="D450" s="106"/>
      <c r="E450" s="106"/>
      <c r="F450" s="106"/>
      <c r="G450" s="106"/>
      <c r="H450" s="106"/>
      <c r="I450" s="106"/>
      <c r="J450" s="106"/>
      <c r="K450" s="106"/>
      <c r="L450" s="106"/>
      <c r="M450" s="106"/>
      <c r="N450" s="106"/>
      <c r="O450" s="106"/>
      <c r="P450" s="106"/>
      <c r="Q450" s="106"/>
      <c r="R450" s="106"/>
      <c r="S450" s="106"/>
      <c r="T450" s="106"/>
      <c r="U450" s="106"/>
      <c r="V450" s="106"/>
      <c r="W450" s="106"/>
      <c r="X450" s="106"/>
      <c r="Y450" s="107"/>
      <c r="Z450" s="51"/>
      <c r="AA450" s="188" t="str">
        <f>IF('Tabelle 3'!F25=0,"",'Tabelle 3'!I25)</f>
        <v/>
      </c>
      <c r="AB450" s="189"/>
      <c r="AC450" s="189"/>
      <c r="AD450" s="189"/>
      <c r="AE450" s="190"/>
      <c r="AF450" s="51"/>
      <c r="AL450" s="58"/>
    </row>
    <row r="451" spans="2:38" ht="5.0999999999999996" customHeight="1" x14ac:dyDescent="0.2">
      <c r="B451" s="57"/>
      <c r="C451" s="51"/>
      <c r="D451" s="51"/>
      <c r="E451" s="51"/>
      <c r="F451" s="51"/>
      <c r="G451" s="51"/>
      <c r="H451" s="51"/>
      <c r="I451" s="51"/>
      <c r="J451" s="51"/>
      <c r="K451" s="51"/>
      <c r="L451" s="51"/>
      <c r="M451" s="51"/>
      <c r="N451" s="51"/>
      <c r="O451" s="51"/>
      <c r="P451" s="51"/>
      <c r="Q451" s="51"/>
      <c r="R451" s="51"/>
      <c r="S451" s="51"/>
      <c r="T451" s="51"/>
      <c r="U451" s="51"/>
      <c r="V451" s="51"/>
      <c r="W451" s="51"/>
      <c r="X451" s="51"/>
      <c r="Y451" s="51"/>
      <c r="Z451" s="51"/>
      <c r="AA451" s="83"/>
      <c r="AB451" s="83"/>
      <c r="AC451" s="83"/>
      <c r="AD451" s="83"/>
      <c r="AE451" s="83"/>
      <c r="AF451" s="51"/>
      <c r="AL451" s="58"/>
    </row>
    <row r="452" spans="2:38" ht="15" customHeight="1" x14ac:dyDescent="0.2">
      <c r="B452" s="57"/>
      <c r="C452" s="105" t="s">
        <v>494</v>
      </c>
      <c r="D452" s="106"/>
      <c r="E452" s="106"/>
      <c r="F452" s="106"/>
      <c r="G452" s="106"/>
      <c r="H452" s="106"/>
      <c r="I452" s="106"/>
      <c r="J452" s="106"/>
      <c r="K452" s="106"/>
      <c r="L452" s="106"/>
      <c r="M452" s="106"/>
      <c r="N452" s="106"/>
      <c r="O452" s="106"/>
      <c r="P452" s="106"/>
      <c r="Q452" s="106"/>
      <c r="R452" s="106"/>
      <c r="S452" s="106"/>
      <c r="T452" s="106"/>
      <c r="U452" s="106"/>
      <c r="V452" s="106"/>
      <c r="W452" s="106"/>
      <c r="X452" s="106"/>
      <c r="Y452" s="107"/>
      <c r="Z452" s="51"/>
      <c r="AA452" s="188" t="str">
        <f>IF('Tabelle 3'!F26=0,"",'Tabelle 3'!I26)</f>
        <v/>
      </c>
      <c r="AB452" s="189"/>
      <c r="AC452" s="189"/>
      <c r="AD452" s="189"/>
      <c r="AE452" s="190"/>
      <c r="AF452" s="51"/>
      <c r="AL452" s="58"/>
    </row>
    <row r="453" spans="2:38" ht="5.0999999999999996" customHeight="1" x14ac:dyDescent="0.2">
      <c r="B453" s="57"/>
      <c r="C453" s="51"/>
      <c r="D453" s="51"/>
      <c r="E453" s="51"/>
      <c r="F453" s="51"/>
      <c r="G453" s="51"/>
      <c r="H453" s="51"/>
      <c r="I453" s="51"/>
      <c r="J453" s="51"/>
      <c r="K453" s="51"/>
      <c r="L453" s="51"/>
      <c r="M453" s="51"/>
      <c r="N453" s="51"/>
      <c r="O453" s="51"/>
      <c r="P453" s="51"/>
      <c r="Q453" s="51"/>
      <c r="R453" s="51"/>
      <c r="S453" s="51"/>
      <c r="T453" s="51"/>
      <c r="U453" s="51"/>
      <c r="V453" s="51"/>
      <c r="W453" s="51"/>
      <c r="X453" s="51"/>
      <c r="Y453" s="51"/>
      <c r="Z453" s="51"/>
      <c r="AA453" s="83"/>
      <c r="AB453" s="83"/>
      <c r="AC453" s="83"/>
      <c r="AD453" s="83"/>
      <c r="AE453" s="83"/>
      <c r="AF453" s="51"/>
      <c r="AL453" s="58"/>
    </row>
    <row r="454" spans="2:38" s="51" customFormat="1" ht="15" customHeight="1" x14ac:dyDescent="0.2">
      <c r="B454" s="57"/>
      <c r="C454" s="105" t="s">
        <v>117</v>
      </c>
      <c r="D454" s="106"/>
      <c r="E454" s="106"/>
      <c r="F454" s="106"/>
      <c r="G454" s="106"/>
      <c r="H454" s="106"/>
      <c r="I454" s="106"/>
      <c r="J454" s="106"/>
      <c r="K454" s="106"/>
      <c r="L454" s="106"/>
      <c r="M454" s="106"/>
      <c r="N454" s="106"/>
      <c r="O454" s="106"/>
      <c r="P454" s="106"/>
      <c r="Q454" s="106"/>
      <c r="R454" s="106"/>
      <c r="S454" s="106"/>
      <c r="T454" s="106"/>
      <c r="U454" s="106"/>
      <c r="V454" s="106"/>
      <c r="W454" s="106"/>
      <c r="X454" s="106"/>
      <c r="Y454" s="106"/>
      <c r="Z454" s="106"/>
      <c r="AA454" s="106"/>
      <c r="AB454" s="106"/>
      <c r="AC454" s="106"/>
      <c r="AD454" s="106"/>
      <c r="AE454" s="107"/>
      <c r="AG454" s="188" t="str">
        <f>IF(AG432="","",SUM(AA438:AE452))</f>
        <v/>
      </c>
      <c r="AH454" s="189"/>
      <c r="AI454" s="189"/>
      <c r="AJ454" s="189"/>
      <c r="AK454" s="190"/>
      <c r="AL454" s="58"/>
    </row>
    <row r="455" spans="2:38" ht="5.0999999999999996" customHeight="1" x14ac:dyDescent="0.2">
      <c r="B455" s="63"/>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c r="AA455" s="64"/>
      <c r="AB455" s="64"/>
      <c r="AC455" s="64"/>
      <c r="AD455" s="64"/>
      <c r="AE455" s="64"/>
      <c r="AF455" s="64"/>
      <c r="AG455" s="110"/>
      <c r="AH455" s="110"/>
      <c r="AI455" s="110"/>
      <c r="AJ455" s="110"/>
      <c r="AK455" s="110"/>
      <c r="AL455" s="65"/>
    </row>
    <row r="456" spans="2:38" ht="5.0999999999999996" customHeight="1" x14ac:dyDescent="0.2"/>
    <row r="457" spans="2:38" ht="5.0999999999999996" customHeight="1" x14ac:dyDescent="0.2">
      <c r="B457" s="54"/>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c r="AA457" s="55"/>
      <c r="AB457" s="55"/>
      <c r="AC457" s="55"/>
      <c r="AD457" s="55"/>
      <c r="AE457" s="55"/>
      <c r="AF457" s="55"/>
      <c r="AG457" s="55"/>
      <c r="AH457" s="55"/>
      <c r="AI457" s="55"/>
      <c r="AJ457" s="55"/>
      <c r="AK457" s="55"/>
      <c r="AL457" s="56"/>
    </row>
    <row r="458" spans="2:38" ht="15" customHeight="1" x14ac:dyDescent="0.2">
      <c r="B458" s="57"/>
      <c r="C458" s="67" t="s">
        <v>159</v>
      </c>
      <c r="D458" s="51"/>
      <c r="E458" s="51"/>
      <c r="F458" s="51"/>
      <c r="G458" s="51"/>
      <c r="H458" s="51"/>
      <c r="I458" s="51"/>
      <c r="J458" s="51"/>
      <c r="K458" s="51"/>
      <c r="L458" s="51"/>
      <c r="M458" s="51"/>
      <c r="N458" s="51"/>
      <c r="O458" s="51"/>
      <c r="P458" s="51"/>
      <c r="Q458" s="51"/>
      <c r="R458" s="51"/>
      <c r="S458" s="51"/>
      <c r="T458" s="51"/>
      <c r="U458" s="51"/>
      <c r="V458" s="51"/>
      <c r="W458" s="51"/>
      <c r="X458" s="51"/>
      <c r="Y458" s="51"/>
      <c r="Z458" s="51"/>
      <c r="AA458" s="51"/>
      <c r="AB458" s="51"/>
      <c r="AC458" s="51"/>
      <c r="AD458" s="51"/>
      <c r="AE458" s="51"/>
      <c r="AF458" s="51"/>
      <c r="AG458" s="51"/>
      <c r="AH458" s="51"/>
      <c r="AI458" s="51"/>
      <c r="AJ458" s="51"/>
      <c r="AK458" s="51"/>
      <c r="AL458" s="58"/>
    </row>
    <row r="459" spans="2:38" ht="5.0999999999999996" customHeight="1" x14ac:dyDescent="0.2">
      <c r="B459" s="57"/>
      <c r="C459" s="67"/>
      <c r="D459" s="51"/>
      <c r="E459" s="51"/>
      <c r="F459" s="51"/>
      <c r="G459" s="51"/>
      <c r="H459" s="51"/>
      <c r="I459" s="51"/>
      <c r="J459" s="51"/>
      <c r="K459" s="51"/>
      <c r="L459" s="51"/>
      <c r="M459" s="51"/>
      <c r="N459" s="51"/>
      <c r="O459" s="51"/>
      <c r="P459" s="51"/>
      <c r="Q459" s="51"/>
      <c r="R459" s="51"/>
      <c r="S459" s="51"/>
      <c r="T459" s="51"/>
      <c r="U459" s="51"/>
      <c r="V459" s="51"/>
      <c r="W459" s="51"/>
      <c r="X459" s="51"/>
      <c r="Y459" s="51"/>
      <c r="Z459" s="51"/>
      <c r="AA459" s="51"/>
      <c r="AB459" s="51"/>
      <c r="AC459" s="51"/>
      <c r="AD459" s="51"/>
      <c r="AE459" s="51"/>
      <c r="AF459" s="51"/>
      <c r="AG459" s="51"/>
      <c r="AH459" s="51"/>
      <c r="AI459" s="51"/>
      <c r="AJ459" s="51"/>
      <c r="AK459" s="51"/>
      <c r="AL459" s="58"/>
    </row>
    <row r="460" spans="2:38" ht="15" customHeight="1" x14ac:dyDescent="0.2">
      <c r="B460" s="57"/>
      <c r="C460" s="105" t="s">
        <v>116</v>
      </c>
      <c r="D460" s="106"/>
      <c r="E460" s="106"/>
      <c r="F460" s="106"/>
      <c r="G460" s="106"/>
      <c r="H460" s="106"/>
      <c r="I460" s="106"/>
      <c r="J460" s="106"/>
      <c r="K460" s="106"/>
      <c r="L460" s="106"/>
      <c r="M460" s="106"/>
      <c r="N460" s="106"/>
      <c r="O460" s="106"/>
      <c r="P460" s="106"/>
      <c r="Q460" s="106"/>
      <c r="R460" s="106"/>
      <c r="S460" s="106"/>
      <c r="T460" s="106"/>
      <c r="U460" s="106"/>
      <c r="V460" s="106"/>
      <c r="W460" s="106"/>
      <c r="X460" s="106"/>
      <c r="Y460" s="106"/>
      <c r="Z460" s="106"/>
      <c r="AA460" s="106"/>
      <c r="AB460" s="106"/>
      <c r="AC460" s="106"/>
      <c r="AD460" s="106"/>
      <c r="AE460" s="107"/>
      <c r="AF460" s="51"/>
      <c r="AG460" s="188" t="str">
        <f>AG432</f>
        <v/>
      </c>
      <c r="AH460" s="189"/>
      <c r="AI460" s="189"/>
      <c r="AJ460" s="189"/>
      <c r="AK460" s="190"/>
      <c r="AL460" s="58"/>
    </row>
    <row r="461" spans="2:38" s="51" customFormat="1" ht="5.0999999999999996" customHeight="1" x14ac:dyDescent="0.2">
      <c r="B461" s="57"/>
      <c r="AG461" s="83"/>
      <c r="AH461" s="83"/>
      <c r="AI461" s="83"/>
      <c r="AJ461" s="83"/>
      <c r="AK461" s="83"/>
      <c r="AL461" s="58"/>
    </row>
    <row r="462" spans="2:38" ht="15" customHeight="1" x14ac:dyDescent="0.2">
      <c r="B462" s="57"/>
      <c r="C462" s="105" t="s">
        <v>117</v>
      </c>
      <c r="D462" s="106"/>
      <c r="E462" s="106"/>
      <c r="F462" s="106"/>
      <c r="G462" s="106"/>
      <c r="H462" s="106"/>
      <c r="I462" s="106"/>
      <c r="J462" s="106"/>
      <c r="K462" s="106"/>
      <c r="L462" s="106"/>
      <c r="M462" s="106"/>
      <c r="N462" s="106"/>
      <c r="O462" s="106"/>
      <c r="P462" s="106"/>
      <c r="Q462" s="106"/>
      <c r="R462" s="106"/>
      <c r="S462" s="106"/>
      <c r="T462" s="106"/>
      <c r="U462" s="106"/>
      <c r="V462" s="106"/>
      <c r="W462" s="106"/>
      <c r="X462" s="106"/>
      <c r="Y462" s="106"/>
      <c r="Z462" s="106"/>
      <c r="AA462" s="106"/>
      <c r="AB462" s="106"/>
      <c r="AC462" s="106"/>
      <c r="AD462" s="106"/>
      <c r="AE462" s="107"/>
      <c r="AF462" s="51"/>
      <c r="AG462" s="188" t="str">
        <f>AG454</f>
        <v/>
      </c>
      <c r="AH462" s="189"/>
      <c r="AI462" s="189"/>
      <c r="AJ462" s="189"/>
      <c r="AK462" s="190"/>
      <c r="AL462" s="58"/>
    </row>
    <row r="463" spans="2:38" s="51" customFormat="1" ht="5.0999999999999996" customHeight="1" x14ac:dyDescent="0.2">
      <c r="B463" s="57"/>
      <c r="AG463" s="83"/>
      <c r="AH463" s="83"/>
      <c r="AI463" s="83"/>
      <c r="AJ463" s="83"/>
      <c r="AK463" s="83"/>
      <c r="AL463" s="58"/>
    </row>
    <row r="464" spans="2:38" s="51" customFormat="1" ht="15" customHeight="1" x14ac:dyDescent="0.2">
      <c r="B464" s="57"/>
      <c r="C464" s="105" t="s">
        <v>118</v>
      </c>
      <c r="D464" s="106"/>
      <c r="E464" s="106"/>
      <c r="F464" s="106"/>
      <c r="G464" s="106"/>
      <c r="H464" s="106"/>
      <c r="I464" s="106"/>
      <c r="J464" s="106"/>
      <c r="K464" s="106"/>
      <c r="L464" s="106"/>
      <c r="M464" s="106"/>
      <c r="N464" s="106"/>
      <c r="O464" s="106"/>
      <c r="P464" s="106"/>
      <c r="Q464" s="106"/>
      <c r="R464" s="106"/>
      <c r="S464" s="106"/>
      <c r="T464" s="106"/>
      <c r="U464" s="106"/>
      <c r="V464" s="106"/>
      <c r="W464" s="106"/>
      <c r="X464" s="106"/>
      <c r="Y464" s="106"/>
      <c r="Z464" s="106"/>
      <c r="AA464" s="106"/>
      <c r="AB464" s="106"/>
      <c r="AC464" s="106"/>
      <c r="AD464" s="106"/>
      <c r="AE464" s="107"/>
      <c r="AG464" s="188" t="str">
        <f>IF(AG460="","",AG460-AG462)</f>
        <v/>
      </c>
      <c r="AH464" s="189"/>
      <c r="AI464" s="189"/>
      <c r="AJ464" s="189"/>
      <c r="AK464" s="190"/>
      <c r="AL464" s="58"/>
    </row>
    <row r="465" spans="2:47" ht="5.0999999999999996" customHeight="1" x14ac:dyDescent="0.2">
      <c r="B465" s="63"/>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c r="AB465" s="64"/>
      <c r="AC465" s="64"/>
      <c r="AD465" s="64"/>
      <c r="AE465" s="64"/>
      <c r="AF465" s="64"/>
      <c r="AG465" s="64"/>
      <c r="AH465" s="64"/>
      <c r="AI465" s="64"/>
      <c r="AJ465" s="64"/>
      <c r="AK465" s="64"/>
      <c r="AL465" s="65"/>
    </row>
    <row r="466" spans="2:47" ht="5.0999999999999996" customHeight="1" x14ac:dyDescent="0.2"/>
    <row r="467" spans="2:47" ht="5.0999999999999996" customHeight="1" x14ac:dyDescent="0.2">
      <c r="B467" s="54"/>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c r="AA467" s="55"/>
      <c r="AB467" s="55"/>
      <c r="AC467" s="55"/>
      <c r="AD467" s="55"/>
      <c r="AE467" s="55"/>
      <c r="AF467" s="55"/>
      <c r="AG467" s="55"/>
      <c r="AH467" s="55"/>
      <c r="AI467" s="55"/>
      <c r="AJ467" s="55"/>
      <c r="AK467" s="55"/>
      <c r="AL467" s="56"/>
    </row>
    <row r="468" spans="2:47" ht="15" customHeight="1" x14ac:dyDescent="0.2">
      <c r="B468" s="57"/>
      <c r="C468" s="51" t="s">
        <v>443</v>
      </c>
      <c r="D468" s="51"/>
      <c r="E468" s="51"/>
      <c r="F468" s="51"/>
      <c r="G468" s="51"/>
      <c r="H468" s="51"/>
      <c r="I468" s="51"/>
      <c r="J468" s="51"/>
      <c r="K468" s="51"/>
      <c r="L468" s="51"/>
      <c r="M468" s="51"/>
      <c r="N468" s="51"/>
      <c r="O468" s="51"/>
      <c r="P468" s="51"/>
      <c r="Q468" s="51"/>
      <c r="R468" s="51"/>
      <c r="S468" s="51"/>
      <c r="T468" s="51"/>
      <c r="U468" s="51"/>
      <c r="V468" s="51"/>
      <c r="W468" s="51"/>
      <c r="X468" s="51"/>
      <c r="Y468" s="51"/>
      <c r="Z468" s="51"/>
      <c r="AA468" s="51"/>
      <c r="AB468" s="51"/>
      <c r="AC468" s="51"/>
      <c r="AD468" s="51"/>
      <c r="AE468" s="51"/>
      <c r="AF468" s="51"/>
      <c r="AG468" s="51"/>
      <c r="AH468" s="51"/>
      <c r="AI468" s="51"/>
      <c r="AJ468" s="51"/>
      <c r="AK468" s="51"/>
      <c r="AL468" s="58"/>
    </row>
    <row r="469" spans="2:47" ht="15" customHeight="1" x14ac:dyDescent="0.2">
      <c r="B469" s="57"/>
      <c r="C469" s="191"/>
      <c r="D469" s="192"/>
      <c r="E469" s="192"/>
      <c r="F469" s="192"/>
      <c r="G469" s="192"/>
      <c r="H469" s="192"/>
      <c r="I469" s="192"/>
      <c r="J469" s="192"/>
      <c r="K469" s="192"/>
      <c r="L469" s="192"/>
      <c r="M469" s="192"/>
      <c r="N469" s="192"/>
      <c r="O469" s="192"/>
      <c r="P469" s="192"/>
      <c r="Q469" s="192"/>
      <c r="R469" s="192"/>
      <c r="S469" s="192"/>
      <c r="T469" s="192"/>
      <c r="U469" s="192"/>
      <c r="V469" s="192"/>
      <c r="W469" s="192"/>
      <c r="X469" s="192"/>
      <c r="Y469" s="192"/>
      <c r="Z469" s="192"/>
      <c r="AA469" s="192"/>
      <c r="AB469" s="192"/>
      <c r="AC469" s="192"/>
      <c r="AD469" s="192"/>
      <c r="AE469" s="192"/>
      <c r="AF469" s="192"/>
      <c r="AG469" s="192"/>
      <c r="AH469" s="192"/>
      <c r="AI469" s="192"/>
      <c r="AJ469" s="192"/>
      <c r="AK469" s="193"/>
      <c r="AL469" s="58"/>
    </row>
    <row r="470" spans="2:47" ht="15" customHeight="1" x14ac:dyDescent="0.2">
      <c r="B470" s="57"/>
      <c r="C470" s="194"/>
      <c r="D470" s="195"/>
      <c r="E470" s="195"/>
      <c r="F470" s="195"/>
      <c r="G470" s="195"/>
      <c r="H470" s="195"/>
      <c r="I470" s="195"/>
      <c r="J470" s="195"/>
      <c r="K470" s="195"/>
      <c r="L470" s="195"/>
      <c r="M470" s="195"/>
      <c r="N470" s="195"/>
      <c r="O470" s="195"/>
      <c r="P470" s="195"/>
      <c r="Q470" s="195"/>
      <c r="R470" s="195"/>
      <c r="S470" s="195"/>
      <c r="T470" s="195"/>
      <c r="U470" s="195"/>
      <c r="V470" s="195"/>
      <c r="W470" s="195"/>
      <c r="X470" s="195"/>
      <c r="Y470" s="195"/>
      <c r="Z470" s="195"/>
      <c r="AA470" s="195"/>
      <c r="AB470" s="195"/>
      <c r="AC470" s="195"/>
      <c r="AD470" s="195"/>
      <c r="AE470" s="195"/>
      <c r="AF470" s="195"/>
      <c r="AG470" s="195"/>
      <c r="AH470" s="195"/>
      <c r="AI470" s="195"/>
      <c r="AJ470" s="195"/>
      <c r="AK470" s="196"/>
      <c r="AL470" s="58"/>
    </row>
    <row r="471" spans="2:47" ht="15" customHeight="1" x14ac:dyDescent="0.2">
      <c r="B471" s="57"/>
      <c r="C471" s="197"/>
      <c r="D471" s="198"/>
      <c r="E471" s="198"/>
      <c r="F471" s="198"/>
      <c r="G471" s="198"/>
      <c r="H471" s="198"/>
      <c r="I471" s="198"/>
      <c r="J471" s="198"/>
      <c r="K471" s="198"/>
      <c r="L471" s="198"/>
      <c r="M471" s="198"/>
      <c r="N471" s="198"/>
      <c r="O471" s="198"/>
      <c r="P471" s="198"/>
      <c r="Q471" s="198"/>
      <c r="R471" s="198"/>
      <c r="S471" s="198"/>
      <c r="T471" s="198"/>
      <c r="U471" s="198"/>
      <c r="V471" s="198"/>
      <c r="W471" s="198"/>
      <c r="X471" s="198"/>
      <c r="Y471" s="198"/>
      <c r="Z471" s="198"/>
      <c r="AA471" s="198"/>
      <c r="AB471" s="198"/>
      <c r="AC471" s="198"/>
      <c r="AD471" s="198"/>
      <c r="AE471" s="198"/>
      <c r="AF471" s="198"/>
      <c r="AG471" s="198"/>
      <c r="AH471" s="198"/>
      <c r="AI471" s="198"/>
      <c r="AJ471" s="198"/>
      <c r="AK471" s="199"/>
      <c r="AL471" s="58"/>
    </row>
    <row r="472" spans="2:47" ht="5.0999999999999996" customHeight="1" x14ac:dyDescent="0.2">
      <c r="B472" s="63"/>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c r="AA472" s="64"/>
      <c r="AB472" s="64"/>
      <c r="AC472" s="64"/>
      <c r="AD472" s="64"/>
      <c r="AE472" s="64"/>
      <c r="AF472" s="64"/>
      <c r="AG472" s="64"/>
      <c r="AH472" s="64"/>
      <c r="AI472" s="64"/>
      <c r="AJ472" s="64"/>
      <c r="AK472" s="64"/>
      <c r="AL472" s="65"/>
    </row>
    <row r="475" spans="2:47" s="46" customFormat="1" ht="19.5" x14ac:dyDescent="0.2">
      <c r="B475" s="47"/>
      <c r="C475" s="48" t="s">
        <v>119</v>
      </c>
      <c r="D475" s="48"/>
      <c r="E475" s="48"/>
      <c r="F475" s="48"/>
      <c r="G475" s="48"/>
      <c r="H475" s="48"/>
      <c r="I475" s="48"/>
      <c r="J475" s="48"/>
      <c r="K475" s="48"/>
      <c r="L475" s="48"/>
      <c r="M475" s="48"/>
      <c r="N475" s="48"/>
      <c r="O475" s="48"/>
      <c r="P475" s="48"/>
      <c r="Q475" s="48"/>
      <c r="R475" s="48"/>
      <c r="S475" s="48"/>
      <c r="T475" s="48"/>
      <c r="U475" s="48"/>
      <c r="V475" s="48"/>
      <c r="W475" s="48"/>
      <c r="X475" s="48"/>
      <c r="Y475" s="48"/>
      <c r="Z475" s="48"/>
      <c r="AA475" s="48"/>
      <c r="AB475" s="48"/>
      <c r="AC475" s="48"/>
      <c r="AD475" s="48"/>
      <c r="AE475" s="48"/>
      <c r="AF475" s="48"/>
      <c r="AG475" s="48"/>
      <c r="AH475" s="48"/>
      <c r="AI475" s="48"/>
      <c r="AJ475" s="48"/>
      <c r="AK475" s="48"/>
      <c r="AL475" s="49"/>
      <c r="AU475" s="50"/>
    </row>
    <row r="476" spans="2:47" ht="5.0999999999999996" customHeight="1" x14ac:dyDescent="0.2"/>
    <row r="477" spans="2:47" ht="5.0999999999999996" customHeight="1" x14ac:dyDescent="0.2">
      <c r="B477" s="54"/>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c r="AA477" s="55"/>
      <c r="AB477" s="55"/>
      <c r="AC477" s="55"/>
      <c r="AD477" s="55"/>
      <c r="AE477" s="55"/>
      <c r="AF477" s="55"/>
      <c r="AG477" s="55"/>
      <c r="AH477" s="55"/>
      <c r="AI477" s="55"/>
      <c r="AJ477" s="55"/>
      <c r="AK477" s="55"/>
      <c r="AL477" s="56"/>
    </row>
    <row r="478" spans="2:47" ht="15" customHeight="1" x14ac:dyDescent="0.2">
      <c r="B478" s="57"/>
      <c r="C478" s="67" t="s">
        <v>160</v>
      </c>
      <c r="D478" s="51"/>
      <c r="E478" s="51"/>
      <c r="F478" s="51"/>
      <c r="G478" s="51"/>
      <c r="H478" s="51"/>
      <c r="I478" s="51"/>
      <c r="J478" s="51"/>
      <c r="K478" s="51"/>
      <c r="L478" s="51"/>
      <c r="M478" s="51"/>
      <c r="N478" s="51"/>
      <c r="O478" s="51"/>
      <c r="P478" s="51"/>
      <c r="Q478" s="51"/>
      <c r="R478" s="51"/>
      <c r="S478" s="51"/>
      <c r="T478" s="51"/>
      <c r="U478" s="51"/>
      <c r="V478" s="51"/>
      <c r="W478" s="51"/>
      <c r="X478" s="51"/>
      <c r="Y478" s="51"/>
      <c r="Z478" s="51"/>
      <c r="AA478" s="51"/>
      <c r="AB478" s="51"/>
      <c r="AC478" s="51"/>
      <c r="AD478" s="51"/>
      <c r="AE478" s="51"/>
      <c r="AF478" s="51"/>
      <c r="AG478" s="51"/>
      <c r="AH478" s="51"/>
      <c r="AI478" s="51"/>
      <c r="AJ478" s="51"/>
      <c r="AK478" s="51"/>
      <c r="AL478" s="58"/>
    </row>
    <row r="479" spans="2:47" ht="5.0999999999999996" customHeight="1" x14ac:dyDescent="0.2">
      <c r="B479" s="57"/>
      <c r="C479" s="67"/>
      <c r="D479" s="51"/>
      <c r="E479" s="51"/>
      <c r="F479" s="51"/>
      <c r="G479" s="51"/>
      <c r="H479" s="51"/>
      <c r="I479" s="51"/>
      <c r="J479" s="51"/>
      <c r="K479" s="51"/>
      <c r="L479" s="51"/>
      <c r="M479" s="51"/>
      <c r="N479" s="51"/>
      <c r="O479" s="51"/>
      <c r="P479" s="51"/>
      <c r="Q479" s="51"/>
      <c r="R479" s="51"/>
      <c r="S479" s="51"/>
      <c r="T479" s="51"/>
      <c r="U479" s="51"/>
      <c r="V479" s="51"/>
      <c r="W479" s="51"/>
      <c r="X479" s="51"/>
      <c r="Y479" s="51"/>
      <c r="Z479" s="51"/>
      <c r="AA479" s="51"/>
      <c r="AB479" s="51"/>
      <c r="AC479" s="51"/>
      <c r="AD479" s="51"/>
      <c r="AE479" s="51"/>
      <c r="AF479" s="51"/>
      <c r="AG479" s="51"/>
      <c r="AH479" s="51"/>
      <c r="AI479" s="51"/>
      <c r="AJ479" s="51"/>
      <c r="AK479" s="51"/>
      <c r="AL479" s="58"/>
    </row>
    <row r="480" spans="2:47" ht="15" customHeight="1" x14ac:dyDescent="0.2">
      <c r="B480" s="57"/>
      <c r="C480" s="105" t="s">
        <v>120</v>
      </c>
      <c r="D480" s="106"/>
      <c r="E480" s="106"/>
      <c r="F480" s="106"/>
      <c r="G480" s="106"/>
      <c r="H480" s="106"/>
      <c r="I480" s="106"/>
      <c r="J480" s="106"/>
      <c r="K480" s="106"/>
      <c r="L480" s="106"/>
      <c r="M480" s="106"/>
      <c r="N480" s="106"/>
      <c r="O480" s="106"/>
      <c r="P480" s="106"/>
      <c r="Q480" s="106"/>
      <c r="R480" s="106"/>
      <c r="S480" s="106"/>
      <c r="T480" s="106"/>
      <c r="U480" s="106"/>
      <c r="V480" s="106"/>
      <c r="W480" s="106"/>
      <c r="X480" s="106"/>
      <c r="Y480" s="107"/>
      <c r="Z480" s="51"/>
      <c r="AA480" s="179"/>
      <c r="AB480" s="180"/>
      <c r="AC480" s="180"/>
      <c r="AD480" s="180"/>
      <c r="AE480" s="181"/>
      <c r="AF480" s="51"/>
      <c r="AL480" s="58"/>
    </row>
    <row r="481" spans="2:38" s="51" customFormat="1" ht="5.0999999999999996" customHeight="1" x14ac:dyDescent="0.2">
      <c r="B481" s="57"/>
      <c r="AA481" s="83"/>
      <c r="AB481" s="83"/>
      <c r="AC481" s="83"/>
      <c r="AD481" s="83"/>
      <c r="AE481" s="83"/>
      <c r="AL481" s="58"/>
    </row>
    <row r="482" spans="2:38" ht="15" customHeight="1" x14ac:dyDescent="0.2">
      <c r="B482" s="57"/>
      <c r="C482" s="105" t="s">
        <v>121</v>
      </c>
      <c r="D482" s="106"/>
      <c r="E482" s="106"/>
      <c r="F482" s="106"/>
      <c r="G482" s="106"/>
      <c r="H482" s="106"/>
      <c r="I482" s="106"/>
      <c r="J482" s="106"/>
      <c r="K482" s="106"/>
      <c r="L482" s="106"/>
      <c r="M482" s="106"/>
      <c r="N482" s="106"/>
      <c r="O482" s="106"/>
      <c r="P482" s="106"/>
      <c r="Q482" s="106"/>
      <c r="R482" s="106"/>
      <c r="S482" s="106"/>
      <c r="T482" s="106"/>
      <c r="U482" s="106"/>
      <c r="V482" s="106"/>
      <c r="W482" s="106"/>
      <c r="X482" s="106"/>
      <c r="Y482" s="107"/>
      <c r="Z482" s="51"/>
      <c r="AA482" s="179"/>
      <c r="AB482" s="180"/>
      <c r="AC482" s="180"/>
      <c r="AD482" s="180"/>
      <c r="AE482" s="181"/>
      <c r="AF482" s="51"/>
      <c r="AL482" s="58"/>
    </row>
    <row r="483" spans="2:38" s="51" customFormat="1" ht="5.0999999999999996" customHeight="1" x14ac:dyDescent="0.2">
      <c r="B483" s="57"/>
      <c r="C483" s="108"/>
      <c r="D483" s="108"/>
      <c r="E483" s="108"/>
      <c r="F483" s="108"/>
      <c r="G483" s="108"/>
      <c r="H483" s="108"/>
      <c r="I483" s="108"/>
      <c r="J483" s="108"/>
      <c r="K483" s="108"/>
      <c r="L483" s="108"/>
      <c r="M483" s="108"/>
      <c r="N483" s="108"/>
      <c r="O483" s="108"/>
      <c r="P483" s="108"/>
      <c r="Q483" s="108"/>
      <c r="R483" s="108"/>
      <c r="S483" s="108"/>
      <c r="T483" s="108"/>
      <c r="U483" s="108"/>
      <c r="V483" s="108"/>
      <c r="W483" s="108"/>
      <c r="X483" s="108"/>
      <c r="Y483" s="108"/>
      <c r="AA483" s="83"/>
      <c r="AB483" s="83"/>
      <c r="AC483" s="83"/>
      <c r="AD483" s="83"/>
      <c r="AE483" s="83"/>
      <c r="AL483" s="58"/>
    </row>
    <row r="484" spans="2:38" ht="15" customHeight="1" x14ac:dyDescent="0.2">
      <c r="B484" s="57"/>
      <c r="C484" s="105" t="s">
        <v>122</v>
      </c>
      <c r="D484" s="106"/>
      <c r="E484" s="106"/>
      <c r="F484" s="106"/>
      <c r="G484" s="106"/>
      <c r="H484" s="106"/>
      <c r="I484" s="106"/>
      <c r="J484" s="106"/>
      <c r="K484" s="106"/>
      <c r="L484" s="106"/>
      <c r="M484" s="106"/>
      <c r="N484" s="106"/>
      <c r="O484" s="106"/>
      <c r="P484" s="106"/>
      <c r="Q484" s="106"/>
      <c r="R484" s="106"/>
      <c r="S484" s="106"/>
      <c r="T484" s="106"/>
      <c r="U484" s="106"/>
      <c r="V484" s="106"/>
      <c r="W484" s="106"/>
      <c r="X484" s="106"/>
      <c r="Y484" s="107"/>
      <c r="Z484" s="51"/>
      <c r="AA484" s="179"/>
      <c r="AB484" s="180"/>
      <c r="AC484" s="180"/>
      <c r="AD484" s="180"/>
      <c r="AE484" s="181"/>
      <c r="AF484" s="51"/>
      <c r="AL484" s="58"/>
    </row>
    <row r="485" spans="2:38" s="51" customFormat="1" ht="5.0999999999999996" customHeight="1" x14ac:dyDescent="0.2">
      <c r="B485" s="57"/>
      <c r="C485" s="108"/>
      <c r="D485" s="108"/>
      <c r="E485" s="108"/>
      <c r="F485" s="108"/>
      <c r="G485" s="108"/>
      <c r="H485" s="108"/>
      <c r="I485" s="108"/>
      <c r="J485" s="108"/>
      <c r="K485" s="108"/>
      <c r="L485" s="108"/>
      <c r="M485" s="108"/>
      <c r="N485" s="108"/>
      <c r="O485" s="108"/>
      <c r="P485" s="108"/>
      <c r="Q485" s="108"/>
      <c r="R485" s="108"/>
      <c r="S485" s="108"/>
      <c r="T485" s="108"/>
      <c r="U485" s="108"/>
      <c r="V485" s="108"/>
      <c r="W485" s="108"/>
      <c r="X485" s="108"/>
      <c r="Y485" s="108"/>
      <c r="AA485" s="83"/>
      <c r="AB485" s="83"/>
      <c r="AC485" s="83"/>
      <c r="AD485" s="83"/>
      <c r="AE485" s="83"/>
      <c r="AL485" s="58"/>
    </row>
    <row r="486" spans="2:38" ht="15" customHeight="1" x14ac:dyDescent="0.2">
      <c r="B486" s="57"/>
      <c r="C486" s="105" t="s">
        <v>123</v>
      </c>
      <c r="D486" s="106"/>
      <c r="E486" s="106"/>
      <c r="F486" s="106"/>
      <c r="G486" s="106"/>
      <c r="H486" s="106"/>
      <c r="I486" s="106"/>
      <c r="J486" s="106"/>
      <c r="K486" s="106"/>
      <c r="L486" s="106"/>
      <c r="M486" s="106"/>
      <c r="N486" s="106"/>
      <c r="O486" s="106"/>
      <c r="P486" s="106"/>
      <c r="Q486" s="106"/>
      <c r="R486" s="106"/>
      <c r="S486" s="106"/>
      <c r="T486" s="106"/>
      <c r="U486" s="106"/>
      <c r="V486" s="106"/>
      <c r="W486" s="106"/>
      <c r="X486" s="106"/>
      <c r="Y486" s="107"/>
      <c r="Z486" s="51"/>
      <c r="AA486" s="179"/>
      <c r="AB486" s="180"/>
      <c r="AC486" s="180"/>
      <c r="AD486" s="180"/>
      <c r="AE486" s="181"/>
      <c r="AF486" s="51"/>
      <c r="AL486" s="58"/>
    </row>
    <row r="487" spans="2:38" s="51" customFormat="1" ht="5.0999999999999996" customHeight="1" x14ac:dyDescent="0.2">
      <c r="B487" s="57"/>
      <c r="C487" s="108"/>
      <c r="D487" s="108"/>
      <c r="E487" s="108"/>
      <c r="F487" s="108"/>
      <c r="G487" s="108"/>
      <c r="H487" s="108"/>
      <c r="I487" s="108"/>
      <c r="J487" s="108"/>
      <c r="K487" s="108"/>
      <c r="L487" s="108"/>
      <c r="M487" s="108"/>
      <c r="N487" s="108"/>
      <c r="O487" s="108"/>
      <c r="P487" s="108"/>
      <c r="Q487" s="108"/>
      <c r="R487" s="108"/>
      <c r="S487" s="108"/>
      <c r="T487" s="108"/>
      <c r="U487" s="108"/>
      <c r="V487" s="108"/>
      <c r="W487" s="108"/>
      <c r="X487" s="108"/>
      <c r="Y487" s="108"/>
      <c r="AA487" s="83"/>
      <c r="AB487" s="83"/>
      <c r="AC487" s="83"/>
      <c r="AD487" s="83"/>
      <c r="AE487" s="83"/>
      <c r="AL487" s="58"/>
    </row>
    <row r="488" spans="2:38" ht="15" customHeight="1" x14ac:dyDescent="0.2">
      <c r="B488" s="57"/>
      <c r="C488" s="105" t="s">
        <v>124</v>
      </c>
      <c r="D488" s="106"/>
      <c r="E488" s="106"/>
      <c r="F488" s="106"/>
      <c r="G488" s="106"/>
      <c r="H488" s="106"/>
      <c r="I488" s="106"/>
      <c r="J488" s="106"/>
      <c r="K488" s="106"/>
      <c r="L488" s="106"/>
      <c r="M488" s="106"/>
      <c r="N488" s="106"/>
      <c r="O488" s="106"/>
      <c r="P488" s="106"/>
      <c r="Q488" s="106"/>
      <c r="R488" s="106"/>
      <c r="S488" s="106"/>
      <c r="T488" s="106"/>
      <c r="U488" s="106"/>
      <c r="V488" s="106"/>
      <c r="W488" s="106"/>
      <c r="X488" s="106"/>
      <c r="Y488" s="107"/>
      <c r="Z488" s="51"/>
      <c r="AA488" s="179"/>
      <c r="AB488" s="180"/>
      <c r="AC488" s="180"/>
      <c r="AD488" s="180"/>
      <c r="AE488" s="181"/>
      <c r="AF488" s="51"/>
      <c r="AL488" s="58"/>
    </row>
    <row r="489" spans="2:38" s="51" customFormat="1" ht="5.0999999999999996" customHeight="1" x14ac:dyDescent="0.2">
      <c r="B489" s="57"/>
      <c r="C489" s="108"/>
      <c r="D489" s="108"/>
      <c r="E489" s="108"/>
      <c r="F489" s="108"/>
      <c r="G489" s="108"/>
      <c r="H489" s="108"/>
      <c r="I489" s="108"/>
      <c r="J489" s="108"/>
      <c r="K489" s="108"/>
      <c r="L489" s="108"/>
      <c r="M489" s="108"/>
      <c r="N489" s="108"/>
      <c r="O489" s="108"/>
      <c r="P489" s="108"/>
      <c r="Q489" s="108"/>
      <c r="R489" s="108"/>
      <c r="S489" s="108"/>
      <c r="T489" s="108"/>
      <c r="U489" s="108"/>
      <c r="V489" s="108"/>
      <c r="W489" s="108"/>
      <c r="X489" s="108"/>
      <c r="Y489" s="108"/>
      <c r="AA489" s="83"/>
      <c r="AB489" s="83"/>
      <c r="AC489" s="83"/>
      <c r="AD489" s="83"/>
      <c r="AE489" s="83"/>
      <c r="AL489" s="58"/>
    </row>
    <row r="490" spans="2:38" ht="15" customHeight="1" x14ac:dyDescent="0.2">
      <c r="B490" s="57"/>
      <c r="C490" s="105" t="s">
        <v>125</v>
      </c>
      <c r="D490" s="106"/>
      <c r="E490" s="106"/>
      <c r="F490" s="106"/>
      <c r="G490" s="106"/>
      <c r="H490" s="106"/>
      <c r="I490" s="106"/>
      <c r="J490" s="106"/>
      <c r="K490" s="106"/>
      <c r="L490" s="106"/>
      <c r="M490" s="106"/>
      <c r="N490" s="106"/>
      <c r="O490" s="106"/>
      <c r="P490" s="106"/>
      <c r="Q490" s="106"/>
      <c r="R490" s="106"/>
      <c r="S490" s="106"/>
      <c r="T490" s="106"/>
      <c r="U490" s="106"/>
      <c r="V490" s="106"/>
      <c r="W490" s="106"/>
      <c r="X490" s="106"/>
      <c r="Y490" s="107"/>
      <c r="Z490" s="51"/>
      <c r="AA490" s="179"/>
      <c r="AB490" s="180"/>
      <c r="AC490" s="180"/>
      <c r="AD490" s="180"/>
      <c r="AE490" s="181"/>
      <c r="AF490" s="51"/>
      <c r="AL490" s="58"/>
    </row>
    <row r="491" spans="2:38" s="51" customFormat="1" ht="5.0999999999999996" customHeight="1" x14ac:dyDescent="0.2">
      <c r="B491" s="57"/>
      <c r="C491" s="108"/>
      <c r="D491" s="108"/>
      <c r="E491" s="108"/>
      <c r="F491" s="108"/>
      <c r="G491" s="108"/>
      <c r="H491" s="108"/>
      <c r="I491" s="108"/>
      <c r="J491" s="108"/>
      <c r="K491" s="108"/>
      <c r="L491" s="108"/>
      <c r="M491" s="108"/>
      <c r="N491" s="108"/>
      <c r="O491" s="108"/>
      <c r="P491" s="108"/>
      <c r="Q491" s="108"/>
      <c r="R491" s="108"/>
      <c r="S491" s="108"/>
      <c r="T491" s="108"/>
      <c r="U491" s="108"/>
      <c r="V491" s="108"/>
      <c r="W491" s="108"/>
      <c r="X491" s="108"/>
      <c r="Y491" s="108"/>
      <c r="AA491" s="83"/>
      <c r="AB491" s="83"/>
      <c r="AC491" s="83"/>
      <c r="AD491" s="83"/>
      <c r="AE491" s="83"/>
      <c r="AL491" s="58"/>
    </row>
    <row r="492" spans="2:38" ht="15" customHeight="1" x14ac:dyDescent="0.2">
      <c r="B492" s="57"/>
      <c r="C492" s="105" t="s">
        <v>126</v>
      </c>
      <c r="D492" s="106"/>
      <c r="E492" s="106"/>
      <c r="F492" s="106"/>
      <c r="G492" s="106"/>
      <c r="H492" s="106"/>
      <c r="I492" s="106"/>
      <c r="J492" s="106"/>
      <c r="K492" s="106"/>
      <c r="L492" s="106"/>
      <c r="M492" s="106"/>
      <c r="N492" s="106"/>
      <c r="O492" s="106"/>
      <c r="P492" s="106"/>
      <c r="Q492" s="106"/>
      <c r="R492" s="106"/>
      <c r="S492" s="106"/>
      <c r="T492" s="106"/>
      <c r="U492" s="106"/>
      <c r="V492" s="106"/>
      <c r="W492" s="106"/>
      <c r="X492" s="106"/>
      <c r="Y492" s="107"/>
      <c r="Z492" s="51"/>
      <c r="AA492" s="179"/>
      <c r="AB492" s="180"/>
      <c r="AC492" s="180"/>
      <c r="AD492" s="180"/>
      <c r="AE492" s="181"/>
      <c r="AF492" s="51"/>
      <c r="AL492" s="58"/>
    </row>
    <row r="493" spans="2:38" s="51" customFormat="1" ht="5.0999999999999996" customHeight="1" x14ac:dyDescent="0.2">
      <c r="B493" s="57"/>
      <c r="C493" s="108"/>
      <c r="D493" s="108"/>
      <c r="E493" s="108"/>
      <c r="F493" s="108"/>
      <c r="G493" s="108"/>
      <c r="H493" s="108"/>
      <c r="I493" s="108"/>
      <c r="J493" s="108"/>
      <c r="K493" s="108"/>
      <c r="L493" s="108"/>
      <c r="M493" s="108"/>
      <c r="N493" s="108"/>
      <c r="O493" s="108"/>
      <c r="P493" s="108"/>
      <c r="Q493" s="108"/>
      <c r="R493" s="108"/>
      <c r="S493" s="108"/>
      <c r="T493" s="108"/>
      <c r="U493" s="108"/>
      <c r="V493" s="108"/>
      <c r="W493" s="108"/>
      <c r="X493" s="108"/>
      <c r="Y493" s="108"/>
      <c r="AA493" s="83"/>
      <c r="AB493" s="83"/>
      <c r="AC493" s="83"/>
      <c r="AD493" s="83"/>
      <c r="AE493" s="83"/>
      <c r="AL493" s="58"/>
    </row>
    <row r="494" spans="2:38" ht="15" customHeight="1" x14ac:dyDescent="0.2">
      <c r="B494" s="57"/>
      <c r="C494" s="105" t="s">
        <v>127</v>
      </c>
      <c r="D494" s="106"/>
      <c r="E494" s="106"/>
      <c r="F494" s="106"/>
      <c r="G494" s="106"/>
      <c r="H494" s="106"/>
      <c r="I494" s="106"/>
      <c r="J494" s="106"/>
      <c r="K494" s="106"/>
      <c r="L494" s="106"/>
      <c r="M494" s="106"/>
      <c r="N494" s="106"/>
      <c r="O494" s="106"/>
      <c r="P494" s="106"/>
      <c r="Q494" s="106"/>
      <c r="R494" s="106"/>
      <c r="S494" s="106"/>
      <c r="T494" s="106"/>
      <c r="U494" s="106"/>
      <c r="V494" s="106"/>
      <c r="W494" s="106"/>
      <c r="X494" s="106"/>
      <c r="Y494" s="107"/>
      <c r="Z494" s="51"/>
      <c r="AA494" s="179"/>
      <c r="AB494" s="180"/>
      <c r="AC494" s="180"/>
      <c r="AD494" s="180"/>
      <c r="AE494" s="181"/>
      <c r="AF494" s="51"/>
      <c r="AL494" s="58"/>
    </row>
    <row r="495" spans="2:38" s="51" customFormat="1" ht="5.0999999999999996" customHeight="1" x14ac:dyDescent="0.2">
      <c r="B495" s="57"/>
      <c r="C495" s="108"/>
      <c r="D495" s="108"/>
      <c r="E495" s="108"/>
      <c r="F495" s="108"/>
      <c r="G495" s="108"/>
      <c r="H495" s="108"/>
      <c r="I495" s="108"/>
      <c r="J495" s="108"/>
      <c r="K495" s="108"/>
      <c r="L495" s="108"/>
      <c r="M495" s="108"/>
      <c r="N495" s="108"/>
      <c r="O495" s="108"/>
      <c r="P495" s="108"/>
      <c r="Q495" s="108"/>
      <c r="R495" s="108"/>
      <c r="S495" s="108"/>
      <c r="T495" s="108"/>
      <c r="U495" s="108"/>
      <c r="V495" s="108"/>
      <c r="W495" s="108"/>
      <c r="X495" s="108"/>
      <c r="Y495" s="108"/>
      <c r="AA495" s="83"/>
      <c r="AB495" s="83"/>
      <c r="AC495" s="83"/>
      <c r="AD495" s="83"/>
      <c r="AE495" s="83"/>
      <c r="AL495" s="58"/>
    </row>
    <row r="496" spans="2:38" ht="15" customHeight="1" x14ac:dyDescent="0.2">
      <c r="B496" s="57"/>
      <c r="C496" s="105" t="s">
        <v>128</v>
      </c>
      <c r="D496" s="106"/>
      <c r="E496" s="106"/>
      <c r="F496" s="106"/>
      <c r="G496" s="106"/>
      <c r="H496" s="106"/>
      <c r="I496" s="106"/>
      <c r="J496" s="106"/>
      <c r="K496" s="106"/>
      <c r="L496" s="106"/>
      <c r="M496" s="106"/>
      <c r="N496" s="106"/>
      <c r="O496" s="106"/>
      <c r="P496" s="106"/>
      <c r="Q496" s="106"/>
      <c r="R496" s="106"/>
      <c r="S496" s="106"/>
      <c r="T496" s="106"/>
      <c r="U496" s="106"/>
      <c r="V496" s="106"/>
      <c r="W496" s="106"/>
      <c r="X496" s="106"/>
      <c r="Y496" s="107"/>
      <c r="Z496" s="51"/>
      <c r="AA496" s="179"/>
      <c r="AB496" s="180"/>
      <c r="AC496" s="180"/>
      <c r="AD496" s="180"/>
      <c r="AE496" s="181"/>
      <c r="AF496" s="51"/>
      <c r="AL496" s="58"/>
    </row>
    <row r="497" spans="2:38" s="51" customFormat="1" ht="5.0999999999999996" customHeight="1" x14ac:dyDescent="0.2">
      <c r="B497" s="57"/>
      <c r="C497" s="108"/>
      <c r="D497" s="108"/>
      <c r="E497" s="108"/>
      <c r="F497" s="108"/>
      <c r="G497" s="108"/>
      <c r="H497" s="108"/>
      <c r="I497" s="108"/>
      <c r="J497" s="108"/>
      <c r="K497" s="108"/>
      <c r="L497" s="108"/>
      <c r="M497" s="108"/>
      <c r="N497" s="108"/>
      <c r="O497" s="108"/>
      <c r="P497" s="108"/>
      <c r="Q497" s="108"/>
      <c r="R497" s="108"/>
      <c r="S497" s="108"/>
      <c r="T497" s="108"/>
      <c r="U497" s="108"/>
      <c r="V497" s="108"/>
      <c r="W497" s="108"/>
      <c r="X497" s="108"/>
      <c r="Y497" s="108"/>
      <c r="AA497" s="83"/>
      <c r="AB497" s="83"/>
      <c r="AC497" s="83"/>
      <c r="AD497" s="83"/>
      <c r="AE497" s="83"/>
      <c r="AL497" s="58"/>
    </row>
    <row r="498" spans="2:38" ht="15" customHeight="1" x14ac:dyDescent="0.2">
      <c r="B498" s="57"/>
      <c r="C498" s="105" t="s">
        <v>129</v>
      </c>
      <c r="D498" s="106"/>
      <c r="E498" s="106"/>
      <c r="F498" s="106"/>
      <c r="G498" s="106"/>
      <c r="H498" s="106"/>
      <c r="I498" s="106"/>
      <c r="J498" s="106"/>
      <c r="K498" s="106"/>
      <c r="L498" s="106"/>
      <c r="M498" s="106"/>
      <c r="N498" s="106"/>
      <c r="O498" s="106"/>
      <c r="P498" s="106"/>
      <c r="Q498" s="106"/>
      <c r="R498" s="106"/>
      <c r="S498" s="106"/>
      <c r="T498" s="106"/>
      <c r="U498" s="106"/>
      <c r="V498" s="106"/>
      <c r="W498" s="106"/>
      <c r="X498" s="106"/>
      <c r="Y498" s="107"/>
      <c r="Z498" s="51"/>
      <c r="AA498" s="179"/>
      <c r="AB498" s="180"/>
      <c r="AC498" s="180"/>
      <c r="AD498" s="180"/>
      <c r="AE498" s="181"/>
      <c r="AF498" s="51"/>
      <c r="AL498" s="58"/>
    </row>
    <row r="499" spans="2:38" s="51" customFormat="1" ht="5.0999999999999996" customHeight="1" x14ac:dyDescent="0.2">
      <c r="B499" s="57"/>
      <c r="C499" s="108"/>
      <c r="D499" s="108"/>
      <c r="E499" s="108"/>
      <c r="F499" s="108"/>
      <c r="G499" s="108"/>
      <c r="H499" s="108"/>
      <c r="I499" s="108"/>
      <c r="J499" s="108"/>
      <c r="K499" s="108"/>
      <c r="L499" s="108"/>
      <c r="M499" s="108"/>
      <c r="N499" s="108"/>
      <c r="O499" s="108"/>
      <c r="P499" s="108"/>
      <c r="Q499" s="108"/>
      <c r="R499" s="108"/>
      <c r="S499" s="108"/>
      <c r="T499" s="108"/>
      <c r="U499" s="108"/>
      <c r="V499" s="108"/>
      <c r="W499" s="108"/>
      <c r="X499" s="108"/>
      <c r="Y499" s="108"/>
      <c r="AA499" s="83"/>
      <c r="AB499" s="83"/>
      <c r="AC499" s="83"/>
      <c r="AD499" s="83"/>
      <c r="AE499" s="83"/>
      <c r="AL499" s="58"/>
    </row>
    <row r="500" spans="2:38" ht="15" customHeight="1" x14ac:dyDescent="0.2">
      <c r="B500" s="57"/>
      <c r="C500" s="105" t="s">
        <v>130</v>
      </c>
      <c r="D500" s="106"/>
      <c r="E500" s="106"/>
      <c r="F500" s="106"/>
      <c r="G500" s="106"/>
      <c r="H500" s="106"/>
      <c r="I500" s="106"/>
      <c r="J500" s="106"/>
      <c r="K500" s="106"/>
      <c r="L500" s="106"/>
      <c r="M500" s="106"/>
      <c r="N500" s="106"/>
      <c r="O500" s="106"/>
      <c r="P500" s="106"/>
      <c r="Q500" s="106"/>
      <c r="R500" s="106"/>
      <c r="S500" s="106"/>
      <c r="T500" s="106"/>
      <c r="U500" s="106"/>
      <c r="V500" s="106"/>
      <c r="W500" s="106"/>
      <c r="X500" s="106"/>
      <c r="Y500" s="107"/>
      <c r="Z500" s="51"/>
      <c r="AA500" s="179"/>
      <c r="AB500" s="180"/>
      <c r="AC500" s="180"/>
      <c r="AD500" s="180"/>
      <c r="AE500" s="181"/>
      <c r="AF500" s="51"/>
      <c r="AL500" s="58"/>
    </row>
    <row r="501" spans="2:38" s="51" customFormat="1" ht="5.0999999999999996" customHeight="1" x14ac:dyDescent="0.2">
      <c r="B501" s="57"/>
      <c r="C501" s="108"/>
      <c r="D501" s="108"/>
      <c r="E501" s="108"/>
      <c r="F501" s="108"/>
      <c r="G501" s="108"/>
      <c r="H501" s="108"/>
      <c r="I501" s="108"/>
      <c r="J501" s="108"/>
      <c r="K501" s="108"/>
      <c r="L501" s="108"/>
      <c r="M501" s="108"/>
      <c r="N501" s="108"/>
      <c r="O501" s="108"/>
      <c r="P501" s="108"/>
      <c r="Q501" s="108"/>
      <c r="R501" s="108"/>
      <c r="S501" s="108"/>
      <c r="T501" s="108"/>
      <c r="U501" s="108"/>
      <c r="V501" s="108"/>
      <c r="W501" s="108"/>
      <c r="X501" s="108"/>
      <c r="Y501" s="108"/>
      <c r="AA501" s="83"/>
      <c r="AB501" s="83"/>
      <c r="AC501" s="83"/>
      <c r="AD501" s="83"/>
      <c r="AE501" s="83"/>
      <c r="AL501" s="58"/>
    </row>
    <row r="502" spans="2:38" ht="15" customHeight="1" x14ac:dyDescent="0.2">
      <c r="B502" s="57"/>
      <c r="C502" s="105" t="s">
        <v>131</v>
      </c>
      <c r="D502" s="106"/>
      <c r="E502" s="106"/>
      <c r="F502" s="106"/>
      <c r="G502" s="106"/>
      <c r="H502" s="106"/>
      <c r="I502" s="106"/>
      <c r="J502" s="106"/>
      <c r="K502" s="106"/>
      <c r="L502" s="106"/>
      <c r="M502" s="106"/>
      <c r="N502" s="106"/>
      <c r="O502" s="106"/>
      <c r="P502" s="106"/>
      <c r="Q502" s="106"/>
      <c r="R502" s="106"/>
      <c r="S502" s="106"/>
      <c r="T502" s="106"/>
      <c r="U502" s="106"/>
      <c r="V502" s="106"/>
      <c r="W502" s="106"/>
      <c r="X502" s="106"/>
      <c r="Y502" s="107"/>
      <c r="Z502" s="51"/>
      <c r="AA502" s="179"/>
      <c r="AB502" s="180"/>
      <c r="AC502" s="180"/>
      <c r="AD502" s="180"/>
      <c r="AE502" s="181"/>
      <c r="AF502" s="51"/>
      <c r="AL502" s="58"/>
    </row>
    <row r="503" spans="2:38" s="51" customFormat="1" ht="5.0999999999999996" customHeight="1" x14ac:dyDescent="0.2">
      <c r="B503" s="57"/>
      <c r="AG503" s="83"/>
      <c r="AH503" s="83"/>
      <c r="AI503" s="83"/>
      <c r="AJ503" s="83"/>
      <c r="AK503" s="83"/>
      <c r="AL503" s="58"/>
    </row>
    <row r="504" spans="2:38" s="51" customFormat="1" ht="15" customHeight="1" x14ac:dyDescent="0.2">
      <c r="B504" s="57"/>
      <c r="C504" s="105" t="s">
        <v>132</v>
      </c>
      <c r="D504" s="106"/>
      <c r="E504" s="106"/>
      <c r="F504" s="106"/>
      <c r="G504" s="106"/>
      <c r="H504" s="106"/>
      <c r="I504" s="106"/>
      <c r="J504" s="106"/>
      <c r="K504" s="106"/>
      <c r="L504" s="106"/>
      <c r="M504" s="106"/>
      <c r="N504" s="106"/>
      <c r="O504" s="106"/>
      <c r="P504" s="106"/>
      <c r="Q504" s="106"/>
      <c r="R504" s="106"/>
      <c r="S504" s="106"/>
      <c r="T504" s="106"/>
      <c r="U504" s="106"/>
      <c r="V504" s="106"/>
      <c r="W504" s="106"/>
      <c r="X504" s="106"/>
      <c r="Y504" s="106"/>
      <c r="Z504" s="106"/>
      <c r="AA504" s="106"/>
      <c r="AB504" s="106"/>
      <c r="AC504" s="106"/>
      <c r="AD504" s="106"/>
      <c r="AE504" s="107"/>
      <c r="AG504" s="188" t="str">
        <f>IF('Tabelle 3'!C2=0,"",'Tabelle 3'!C2)</f>
        <v/>
      </c>
      <c r="AH504" s="189"/>
      <c r="AI504" s="189"/>
      <c r="AJ504" s="189"/>
      <c r="AK504" s="190"/>
      <c r="AL504" s="58"/>
    </row>
    <row r="505" spans="2:38" ht="5.0999999999999996" customHeight="1" x14ac:dyDescent="0.2">
      <c r="B505" s="63"/>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c r="AB505" s="64"/>
      <c r="AC505" s="64"/>
      <c r="AD505" s="64"/>
      <c r="AE505" s="64"/>
      <c r="AF505" s="64"/>
      <c r="AG505" s="64"/>
      <c r="AH505" s="64"/>
      <c r="AI505" s="64"/>
      <c r="AJ505" s="64"/>
      <c r="AK505" s="64"/>
      <c r="AL505" s="65"/>
    </row>
    <row r="506" spans="2:38" ht="5.0999999999999996" customHeight="1" x14ac:dyDescent="0.2"/>
    <row r="507" spans="2:38" ht="5.0999999999999996" customHeight="1" x14ac:dyDescent="0.2">
      <c r="B507" s="54"/>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c r="AA507" s="55"/>
      <c r="AB507" s="55"/>
      <c r="AC507" s="55"/>
      <c r="AD507" s="55"/>
      <c r="AE507" s="55"/>
      <c r="AF507" s="55"/>
      <c r="AG507" s="55"/>
      <c r="AH507" s="55"/>
      <c r="AI507" s="55"/>
      <c r="AJ507" s="55"/>
      <c r="AK507" s="55"/>
      <c r="AL507" s="56"/>
    </row>
    <row r="508" spans="2:38" ht="15" customHeight="1" x14ac:dyDescent="0.2">
      <c r="B508" s="57"/>
      <c r="C508" s="67" t="s">
        <v>161</v>
      </c>
      <c r="D508" s="51"/>
      <c r="E508" s="51"/>
      <c r="F508" s="51"/>
      <c r="G508" s="51"/>
      <c r="H508" s="51"/>
      <c r="I508" s="51"/>
      <c r="J508" s="51"/>
      <c r="K508" s="51"/>
      <c r="L508" s="51"/>
      <c r="M508" s="51"/>
      <c r="N508" s="51"/>
      <c r="O508" s="51"/>
      <c r="P508" s="51"/>
      <c r="Q508" s="51"/>
      <c r="R508" s="51"/>
      <c r="T508" s="51"/>
      <c r="U508" s="51"/>
      <c r="V508" s="51"/>
      <c r="W508" s="51"/>
      <c r="X508" s="59" t="s">
        <v>221</v>
      </c>
      <c r="Z508" s="51"/>
      <c r="AA508" s="51"/>
      <c r="AB508" s="51"/>
      <c r="AC508" s="51"/>
      <c r="AD508" s="51"/>
      <c r="AE508" s="51"/>
      <c r="AF508" s="51"/>
      <c r="AG508" s="51"/>
      <c r="AH508" s="51"/>
      <c r="AI508" s="51"/>
      <c r="AJ508" s="51"/>
      <c r="AK508" s="51"/>
      <c r="AL508" s="58"/>
    </row>
    <row r="509" spans="2:38" ht="5.0999999999999996" customHeight="1" x14ac:dyDescent="0.2">
      <c r="B509" s="57"/>
      <c r="C509" s="67"/>
      <c r="D509" s="51"/>
      <c r="E509" s="51"/>
      <c r="F509" s="51"/>
      <c r="G509" s="51"/>
      <c r="H509" s="51"/>
      <c r="I509" s="51"/>
      <c r="J509" s="51"/>
      <c r="K509" s="51"/>
      <c r="L509" s="51"/>
      <c r="M509" s="51"/>
      <c r="N509" s="51"/>
      <c r="O509" s="51"/>
      <c r="P509" s="51"/>
      <c r="Q509" s="51"/>
      <c r="R509" s="51"/>
      <c r="T509" s="51"/>
      <c r="U509" s="51"/>
      <c r="V509" s="51"/>
      <c r="W509" s="51"/>
      <c r="X509" s="166"/>
      <c r="Z509" s="51"/>
      <c r="AA509" s="51"/>
      <c r="AB509" s="51"/>
      <c r="AC509" s="51"/>
      <c r="AD509" s="51"/>
      <c r="AE509" s="51"/>
      <c r="AF509" s="51"/>
      <c r="AG509" s="51"/>
      <c r="AH509" s="51"/>
      <c r="AI509" s="51"/>
      <c r="AJ509" s="51"/>
      <c r="AK509" s="51"/>
      <c r="AL509" s="58"/>
    </row>
    <row r="510" spans="2:38" ht="15" customHeight="1" x14ac:dyDescent="0.2">
      <c r="B510" s="57"/>
      <c r="C510" s="105" t="s">
        <v>133</v>
      </c>
      <c r="D510" s="106"/>
      <c r="E510" s="106"/>
      <c r="F510" s="106"/>
      <c r="G510" s="106"/>
      <c r="H510" s="106"/>
      <c r="I510" s="106"/>
      <c r="J510" s="106"/>
      <c r="K510" s="106"/>
      <c r="L510" s="106"/>
      <c r="M510" s="106"/>
      <c r="N510" s="106"/>
      <c r="O510" s="106"/>
      <c r="P510" s="106"/>
      <c r="Q510" s="106"/>
      <c r="R510" s="106"/>
      <c r="S510" s="106"/>
      <c r="T510" s="106"/>
      <c r="U510" s="106"/>
      <c r="V510" s="106"/>
      <c r="W510" s="106"/>
      <c r="X510" s="106"/>
      <c r="Y510" s="107"/>
      <c r="Z510" s="51"/>
      <c r="AA510" s="179"/>
      <c r="AB510" s="180"/>
      <c r="AC510" s="180"/>
      <c r="AD510" s="180"/>
      <c r="AE510" s="181"/>
      <c r="AF510" s="51"/>
      <c r="AL510" s="58"/>
    </row>
    <row r="511" spans="2:38" s="51" customFormat="1" ht="5.0999999999999996" customHeight="1" x14ac:dyDescent="0.2">
      <c r="B511" s="57"/>
      <c r="AA511" s="83"/>
      <c r="AB511" s="83"/>
      <c r="AC511" s="83"/>
      <c r="AD511" s="83"/>
      <c r="AE511" s="83"/>
      <c r="AL511" s="58"/>
    </row>
    <row r="512" spans="2:38" ht="15" customHeight="1" x14ac:dyDescent="0.2">
      <c r="B512" s="57"/>
      <c r="C512" s="105" t="s">
        <v>136</v>
      </c>
      <c r="D512" s="106"/>
      <c r="E512" s="106"/>
      <c r="F512" s="106"/>
      <c r="G512" s="106"/>
      <c r="H512" s="106"/>
      <c r="I512" s="106"/>
      <c r="J512" s="106"/>
      <c r="K512" s="106"/>
      <c r="L512" s="106"/>
      <c r="M512" s="106"/>
      <c r="N512" s="106"/>
      <c r="O512" s="106"/>
      <c r="P512" s="106"/>
      <c r="Q512" s="106"/>
      <c r="R512" s="106"/>
      <c r="S512" s="106"/>
      <c r="T512" s="106"/>
      <c r="U512" s="106"/>
      <c r="V512" s="106"/>
      <c r="W512" s="106"/>
      <c r="X512" s="106"/>
      <c r="Y512" s="107"/>
      <c r="Z512" s="51"/>
      <c r="AA512" s="179"/>
      <c r="AB512" s="180"/>
      <c r="AC512" s="180"/>
      <c r="AD512" s="180"/>
      <c r="AE512" s="181"/>
      <c r="AF512" s="51"/>
      <c r="AL512" s="58"/>
    </row>
    <row r="513" spans="2:38" s="51" customFormat="1" ht="5.0999999999999996" customHeight="1" x14ac:dyDescent="0.2">
      <c r="B513" s="57"/>
      <c r="C513" s="108"/>
      <c r="D513" s="108"/>
      <c r="E513" s="108"/>
      <c r="F513" s="108"/>
      <c r="G513" s="108"/>
      <c r="H513" s="108"/>
      <c r="I513" s="108"/>
      <c r="J513" s="108"/>
      <c r="K513" s="108"/>
      <c r="L513" s="108"/>
      <c r="M513" s="108"/>
      <c r="N513" s="108"/>
      <c r="O513" s="108"/>
      <c r="P513" s="108"/>
      <c r="Q513" s="108"/>
      <c r="R513" s="108"/>
      <c r="S513" s="108"/>
      <c r="T513" s="108"/>
      <c r="U513" s="108"/>
      <c r="V513" s="108"/>
      <c r="W513" s="108"/>
      <c r="X513" s="108"/>
      <c r="Y513" s="108"/>
      <c r="AA513" s="83"/>
      <c r="AB513" s="83"/>
      <c r="AC513" s="83"/>
      <c r="AD513" s="83"/>
      <c r="AE513" s="83"/>
      <c r="AL513" s="58"/>
    </row>
    <row r="514" spans="2:38" ht="15" customHeight="1" x14ac:dyDescent="0.2">
      <c r="B514" s="57"/>
      <c r="C514" s="105" t="s">
        <v>134</v>
      </c>
      <c r="D514" s="106"/>
      <c r="E514" s="106"/>
      <c r="F514" s="106"/>
      <c r="G514" s="106"/>
      <c r="H514" s="106"/>
      <c r="I514" s="106"/>
      <c r="J514" s="106"/>
      <c r="K514" s="106"/>
      <c r="L514" s="106"/>
      <c r="M514" s="106"/>
      <c r="N514" s="106"/>
      <c r="O514" s="106"/>
      <c r="P514" s="106"/>
      <c r="Q514" s="106"/>
      <c r="R514" s="106"/>
      <c r="S514" s="106"/>
      <c r="T514" s="106"/>
      <c r="U514" s="106"/>
      <c r="V514" s="106"/>
      <c r="W514" s="106"/>
      <c r="X514" s="106"/>
      <c r="Y514" s="107"/>
      <c r="Z514" s="51"/>
      <c r="AA514" s="179"/>
      <c r="AB514" s="180"/>
      <c r="AC514" s="180"/>
      <c r="AD514" s="180"/>
      <c r="AE514" s="181"/>
      <c r="AF514" s="51"/>
      <c r="AL514" s="58"/>
    </row>
    <row r="515" spans="2:38" s="51" customFormat="1" ht="5.0999999999999996" customHeight="1" x14ac:dyDescent="0.2">
      <c r="B515" s="57"/>
      <c r="C515" s="108"/>
      <c r="D515" s="108"/>
      <c r="E515" s="108"/>
      <c r="F515" s="108"/>
      <c r="G515" s="108"/>
      <c r="H515" s="108"/>
      <c r="I515" s="108"/>
      <c r="J515" s="108"/>
      <c r="K515" s="108"/>
      <c r="L515" s="108"/>
      <c r="M515" s="108"/>
      <c r="N515" s="108"/>
      <c r="O515" s="108"/>
      <c r="P515" s="108"/>
      <c r="Q515" s="108"/>
      <c r="R515" s="108"/>
      <c r="S515" s="108"/>
      <c r="T515" s="108"/>
      <c r="U515" s="108"/>
      <c r="V515" s="108"/>
      <c r="W515" s="108"/>
      <c r="X515" s="108"/>
      <c r="Y515" s="108"/>
      <c r="AA515" s="83"/>
      <c r="AB515" s="83"/>
      <c r="AC515" s="83"/>
      <c r="AD515" s="83"/>
      <c r="AE515" s="83"/>
      <c r="AL515" s="58"/>
    </row>
    <row r="516" spans="2:38" ht="15" customHeight="1" x14ac:dyDescent="0.2">
      <c r="B516" s="57"/>
      <c r="C516" s="105" t="s">
        <v>135</v>
      </c>
      <c r="D516" s="106"/>
      <c r="E516" s="106"/>
      <c r="F516" s="106"/>
      <c r="G516" s="106"/>
      <c r="H516" s="106"/>
      <c r="I516" s="106"/>
      <c r="J516" s="106"/>
      <c r="K516" s="106"/>
      <c r="L516" s="106"/>
      <c r="M516" s="106"/>
      <c r="N516" s="106"/>
      <c r="O516" s="106"/>
      <c r="P516" s="106"/>
      <c r="Q516" s="106"/>
      <c r="R516" s="106"/>
      <c r="S516" s="106"/>
      <c r="T516" s="106"/>
      <c r="U516" s="106"/>
      <c r="V516" s="106"/>
      <c r="W516" s="106"/>
      <c r="X516" s="106"/>
      <c r="Y516" s="107"/>
      <c r="Z516" s="51"/>
      <c r="AA516" s="179"/>
      <c r="AB516" s="180"/>
      <c r="AC516" s="180"/>
      <c r="AD516" s="180"/>
      <c r="AE516" s="181"/>
      <c r="AF516" s="51"/>
      <c r="AL516" s="58"/>
    </row>
    <row r="517" spans="2:38" s="51" customFormat="1" ht="5.0999999999999996" customHeight="1" x14ac:dyDescent="0.2">
      <c r="B517" s="57"/>
      <c r="C517" s="108"/>
      <c r="D517" s="108"/>
      <c r="E517" s="108"/>
      <c r="F517" s="108"/>
      <c r="G517" s="108"/>
      <c r="H517" s="108"/>
      <c r="I517" s="108"/>
      <c r="J517" s="108"/>
      <c r="K517" s="108"/>
      <c r="L517" s="108"/>
      <c r="M517" s="108"/>
      <c r="N517" s="108"/>
      <c r="O517" s="108"/>
      <c r="P517" s="108"/>
      <c r="Q517" s="108"/>
      <c r="R517" s="108"/>
      <c r="S517" s="108"/>
      <c r="T517" s="108"/>
      <c r="U517" s="108"/>
      <c r="V517" s="108"/>
      <c r="W517" s="108"/>
      <c r="X517" s="108"/>
      <c r="Y517" s="108"/>
      <c r="AA517" s="83"/>
      <c r="AB517" s="83"/>
      <c r="AC517" s="83"/>
      <c r="AD517" s="83"/>
      <c r="AE517" s="83"/>
      <c r="AL517" s="58"/>
    </row>
    <row r="518" spans="2:38" ht="15" customHeight="1" x14ac:dyDescent="0.2">
      <c r="B518" s="57"/>
      <c r="C518" s="105" t="s">
        <v>137</v>
      </c>
      <c r="D518" s="106"/>
      <c r="E518" s="106"/>
      <c r="F518" s="106"/>
      <c r="G518" s="106"/>
      <c r="H518" s="106"/>
      <c r="I518" s="106"/>
      <c r="J518" s="106"/>
      <c r="K518" s="106"/>
      <c r="L518" s="106"/>
      <c r="M518" s="106"/>
      <c r="N518" s="106"/>
      <c r="O518" s="106"/>
      <c r="P518" s="106"/>
      <c r="Q518" s="106"/>
      <c r="R518" s="106"/>
      <c r="S518" s="106"/>
      <c r="T518" s="106"/>
      <c r="U518" s="106"/>
      <c r="V518" s="106"/>
      <c r="W518" s="106"/>
      <c r="X518" s="106"/>
      <c r="Y518" s="107"/>
      <c r="Z518" s="51"/>
      <c r="AA518" s="179"/>
      <c r="AB518" s="180"/>
      <c r="AC518" s="180"/>
      <c r="AD518" s="180"/>
      <c r="AE518" s="181"/>
      <c r="AF518" s="51"/>
      <c r="AL518" s="58"/>
    </row>
    <row r="519" spans="2:38" s="51" customFormat="1" ht="5.0999999999999996" customHeight="1" x14ac:dyDescent="0.2">
      <c r="B519" s="57"/>
      <c r="C519" s="108"/>
      <c r="D519" s="108"/>
      <c r="E519" s="108"/>
      <c r="F519" s="108"/>
      <c r="G519" s="108"/>
      <c r="H519" s="108"/>
      <c r="I519" s="108"/>
      <c r="J519" s="108"/>
      <c r="K519" s="108"/>
      <c r="L519" s="108"/>
      <c r="M519" s="108"/>
      <c r="N519" s="108"/>
      <c r="O519" s="108"/>
      <c r="P519" s="108"/>
      <c r="Q519" s="108"/>
      <c r="R519" s="108"/>
      <c r="S519" s="108"/>
      <c r="T519" s="108"/>
      <c r="U519" s="108"/>
      <c r="V519" s="108"/>
      <c r="W519" s="108"/>
      <c r="X519" s="108"/>
      <c r="Y519" s="108"/>
      <c r="AA519" s="83"/>
      <c r="AB519" s="83"/>
      <c r="AC519" s="83"/>
      <c r="AD519" s="83"/>
      <c r="AE519" s="83"/>
      <c r="AL519" s="58"/>
    </row>
    <row r="520" spans="2:38" ht="15" customHeight="1" x14ac:dyDescent="0.2">
      <c r="B520" s="57"/>
      <c r="C520" s="105" t="s">
        <v>138</v>
      </c>
      <c r="D520" s="106"/>
      <c r="E520" s="106"/>
      <c r="F520" s="106"/>
      <c r="G520" s="106"/>
      <c r="H520" s="106"/>
      <c r="I520" s="106"/>
      <c r="J520" s="106"/>
      <c r="K520" s="106"/>
      <c r="L520" s="106"/>
      <c r="M520" s="106"/>
      <c r="N520" s="106"/>
      <c r="O520" s="106"/>
      <c r="P520" s="106"/>
      <c r="Q520" s="106"/>
      <c r="R520" s="106"/>
      <c r="S520" s="106"/>
      <c r="T520" s="106"/>
      <c r="U520" s="106"/>
      <c r="V520" s="106"/>
      <c r="W520" s="106"/>
      <c r="X520" s="106"/>
      <c r="Y520" s="107"/>
      <c r="Z520" s="51"/>
      <c r="AA520" s="179"/>
      <c r="AB520" s="180"/>
      <c r="AC520" s="180"/>
      <c r="AD520" s="180"/>
      <c r="AE520" s="181"/>
      <c r="AF520" s="51"/>
      <c r="AL520" s="58"/>
    </row>
    <row r="521" spans="2:38" s="51" customFormat="1" ht="5.0999999999999996" customHeight="1" x14ac:dyDescent="0.2">
      <c r="B521" s="57"/>
      <c r="C521" s="108"/>
      <c r="D521" s="108"/>
      <c r="E521" s="108"/>
      <c r="F521" s="108"/>
      <c r="G521" s="108"/>
      <c r="H521" s="108"/>
      <c r="I521" s="108"/>
      <c r="J521" s="108"/>
      <c r="K521" s="108"/>
      <c r="L521" s="108"/>
      <c r="M521" s="108"/>
      <c r="N521" s="108"/>
      <c r="O521" s="108"/>
      <c r="P521" s="108"/>
      <c r="Q521" s="108"/>
      <c r="R521" s="108"/>
      <c r="S521" s="108"/>
      <c r="T521" s="108"/>
      <c r="U521" s="108"/>
      <c r="V521" s="108"/>
      <c r="W521" s="108"/>
      <c r="X521" s="108"/>
      <c r="Y521" s="108"/>
      <c r="AA521" s="83"/>
      <c r="AB521" s="83"/>
      <c r="AC521" s="83"/>
      <c r="AD521" s="83"/>
      <c r="AE521" s="83"/>
      <c r="AL521" s="58"/>
    </row>
    <row r="522" spans="2:38" ht="15" customHeight="1" x14ac:dyDescent="0.2">
      <c r="B522" s="57"/>
      <c r="C522" s="105" t="s">
        <v>139</v>
      </c>
      <c r="D522" s="106"/>
      <c r="E522" s="106"/>
      <c r="F522" s="106"/>
      <c r="G522" s="106"/>
      <c r="H522" s="106"/>
      <c r="I522" s="106"/>
      <c r="J522" s="106"/>
      <c r="K522" s="106"/>
      <c r="L522" s="106"/>
      <c r="M522" s="106"/>
      <c r="N522" s="106"/>
      <c r="O522" s="106"/>
      <c r="P522" s="106"/>
      <c r="Q522" s="106"/>
      <c r="R522" s="106"/>
      <c r="S522" s="106"/>
      <c r="T522" s="106"/>
      <c r="U522" s="106"/>
      <c r="V522" s="106"/>
      <c r="W522" s="106"/>
      <c r="X522" s="106"/>
      <c r="Y522" s="107"/>
      <c r="Z522" s="51"/>
      <c r="AA522" s="179"/>
      <c r="AB522" s="180"/>
      <c r="AC522" s="180"/>
      <c r="AD522" s="180"/>
      <c r="AE522" s="181"/>
      <c r="AF522" s="51"/>
      <c r="AL522" s="58"/>
    </row>
    <row r="523" spans="2:38" s="51" customFormat="1" ht="5.0999999999999996" customHeight="1" x14ac:dyDescent="0.2">
      <c r="B523" s="57"/>
      <c r="C523" s="106"/>
      <c r="D523" s="106"/>
      <c r="E523" s="106"/>
      <c r="F523" s="106"/>
      <c r="G523" s="106"/>
      <c r="H523" s="106"/>
      <c r="I523" s="106"/>
      <c r="J523" s="106"/>
      <c r="K523" s="106"/>
      <c r="L523" s="106"/>
      <c r="M523" s="106"/>
      <c r="N523" s="106"/>
      <c r="O523" s="106"/>
      <c r="P523" s="106"/>
      <c r="Q523" s="106"/>
      <c r="R523" s="106"/>
      <c r="S523" s="106"/>
      <c r="T523" s="106"/>
      <c r="U523" s="106"/>
      <c r="V523" s="106"/>
      <c r="W523" s="106"/>
      <c r="X523" s="106"/>
      <c r="Y523" s="106"/>
      <c r="AA523" s="83"/>
      <c r="AB523" s="83"/>
      <c r="AC523" s="83"/>
      <c r="AD523" s="83"/>
      <c r="AE523" s="83"/>
      <c r="AL523" s="58"/>
    </row>
    <row r="524" spans="2:38" ht="15" customHeight="1" x14ac:dyDescent="0.2">
      <c r="B524" s="57"/>
      <c r="C524" s="111" t="s">
        <v>140</v>
      </c>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3"/>
      <c r="Z524" s="51"/>
      <c r="AA524" s="179"/>
      <c r="AB524" s="180"/>
      <c r="AC524" s="180"/>
      <c r="AD524" s="180"/>
      <c r="AE524" s="181"/>
      <c r="AF524" s="51"/>
      <c r="AL524" s="58"/>
    </row>
    <row r="525" spans="2:38" s="51" customFormat="1" ht="5.0999999999999996" customHeight="1" x14ac:dyDescent="0.2">
      <c r="B525" s="57"/>
      <c r="C525" s="108"/>
      <c r="D525" s="108"/>
      <c r="E525" s="108"/>
      <c r="F525" s="108"/>
      <c r="G525" s="108"/>
      <c r="H525" s="108"/>
      <c r="I525" s="108"/>
      <c r="J525" s="108"/>
      <c r="K525" s="108"/>
      <c r="L525" s="108"/>
      <c r="M525" s="108"/>
      <c r="N525" s="108"/>
      <c r="O525" s="108"/>
      <c r="P525" s="108"/>
      <c r="Q525" s="108"/>
      <c r="R525" s="108"/>
      <c r="S525" s="108"/>
      <c r="T525" s="108"/>
      <c r="U525" s="108"/>
      <c r="V525" s="108"/>
      <c r="W525" s="108"/>
      <c r="X525" s="108"/>
      <c r="Y525" s="108"/>
      <c r="AA525" s="83"/>
      <c r="AB525" s="83"/>
      <c r="AC525" s="83"/>
      <c r="AD525" s="83"/>
      <c r="AE525" s="83"/>
      <c r="AL525" s="58"/>
    </row>
    <row r="526" spans="2:38" ht="15" customHeight="1" x14ac:dyDescent="0.2">
      <c r="B526" s="57"/>
      <c r="C526" s="105" t="s">
        <v>128</v>
      </c>
      <c r="D526" s="106"/>
      <c r="E526" s="106"/>
      <c r="F526" s="106"/>
      <c r="G526" s="106"/>
      <c r="H526" s="106"/>
      <c r="I526" s="106"/>
      <c r="J526" s="106"/>
      <c r="K526" s="106"/>
      <c r="L526" s="106"/>
      <c r="M526" s="106"/>
      <c r="N526" s="106"/>
      <c r="O526" s="106"/>
      <c r="P526" s="106"/>
      <c r="Q526" s="106"/>
      <c r="R526" s="106"/>
      <c r="S526" s="106"/>
      <c r="T526" s="106"/>
      <c r="U526" s="106"/>
      <c r="V526" s="106"/>
      <c r="W526" s="106"/>
      <c r="X526" s="106"/>
      <c r="Y526" s="107"/>
      <c r="Z526" s="51"/>
      <c r="AA526" s="179"/>
      <c r="AB526" s="180"/>
      <c r="AC526" s="180"/>
      <c r="AD526" s="180"/>
      <c r="AE526" s="181"/>
      <c r="AF526" s="51"/>
      <c r="AL526" s="58"/>
    </row>
    <row r="527" spans="2:38" s="51" customFormat="1" ht="5.0999999999999996" customHeight="1" x14ac:dyDescent="0.2">
      <c r="B527" s="57"/>
      <c r="C527" s="108"/>
      <c r="D527" s="108"/>
      <c r="E527" s="108"/>
      <c r="F527" s="108"/>
      <c r="G527" s="108"/>
      <c r="H527" s="108"/>
      <c r="I527" s="108"/>
      <c r="J527" s="108"/>
      <c r="K527" s="108"/>
      <c r="L527" s="108"/>
      <c r="M527" s="108"/>
      <c r="N527" s="108"/>
      <c r="O527" s="108"/>
      <c r="P527" s="108"/>
      <c r="Q527" s="108"/>
      <c r="R527" s="108"/>
      <c r="S527" s="108"/>
      <c r="T527" s="108"/>
      <c r="U527" s="108"/>
      <c r="V527" s="108"/>
      <c r="W527" s="108"/>
      <c r="X527" s="108"/>
      <c r="Y527" s="108"/>
      <c r="AA527" s="83"/>
      <c r="AB527" s="83"/>
      <c r="AC527" s="83"/>
      <c r="AD527" s="83"/>
      <c r="AE527" s="83"/>
      <c r="AL527" s="58"/>
    </row>
    <row r="528" spans="2:38" ht="15" customHeight="1" x14ac:dyDescent="0.2">
      <c r="B528" s="57"/>
      <c r="C528" s="105" t="s">
        <v>142</v>
      </c>
      <c r="D528" s="106"/>
      <c r="E528" s="106"/>
      <c r="F528" s="106"/>
      <c r="G528" s="106"/>
      <c r="H528" s="106"/>
      <c r="I528" s="106"/>
      <c r="J528" s="106"/>
      <c r="K528" s="106"/>
      <c r="L528" s="106"/>
      <c r="M528" s="106"/>
      <c r="N528" s="106"/>
      <c r="O528" s="106"/>
      <c r="P528" s="106"/>
      <c r="Q528" s="106"/>
      <c r="R528" s="106"/>
      <c r="S528" s="106"/>
      <c r="T528" s="106"/>
      <c r="U528" s="106"/>
      <c r="V528" s="106"/>
      <c r="W528" s="106"/>
      <c r="X528" s="106"/>
      <c r="Y528" s="107"/>
      <c r="Z528" s="51"/>
      <c r="AA528" s="179"/>
      <c r="AB528" s="180"/>
      <c r="AC528" s="180"/>
      <c r="AD528" s="180"/>
      <c r="AE528" s="181"/>
      <c r="AF528" s="51"/>
      <c r="AL528" s="58"/>
    </row>
    <row r="529" spans="2:38" s="51" customFormat="1" ht="5.0999999999999996" customHeight="1" x14ac:dyDescent="0.2">
      <c r="B529" s="57"/>
      <c r="C529" s="108"/>
      <c r="D529" s="108"/>
      <c r="E529" s="108"/>
      <c r="F529" s="108"/>
      <c r="G529" s="108"/>
      <c r="H529" s="108"/>
      <c r="I529" s="108"/>
      <c r="J529" s="108"/>
      <c r="K529" s="108"/>
      <c r="L529" s="108"/>
      <c r="M529" s="108"/>
      <c r="N529" s="108"/>
      <c r="O529" s="108"/>
      <c r="P529" s="108"/>
      <c r="Q529" s="108"/>
      <c r="R529" s="108"/>
      <c r="S529" s="108"/>
      <c r="T529" s="108"/>
      <c r="U529" s="108"/>
      <c r="V529" s="108"/>
      <c r="W529" s="108"/>
      <c r="X529" s="108"/>
      <c r="Y529" s="108"/>
      <c r="AA529" s="83"/>
      <c r="AB529" s="83"/>
      <c r="AC529" s="83"/>
      <c r="AD529" s="83"/>
      <c r="AE529" s="83"/>
      <c r="AL529" s="58"/>
    </row>
    <row r="530" spans="2:38" ht="15" customHeight="1" x14ac:dyDescent="0.2">
      <c r="B530" s="57"/>
      <c r="C530" s="105" t="s">
        <v>141</v>
      </c>
      <c r="D530" s="106"/>
      <c r="E530" s="106"/>
      <c r="F530" s="106"/>
      <c r="G530" s="106"/>
      <c r="H530" s="106"/>
      <c r="I530" s="106"/>
      <c r="J530" s="106"/>
      <c r="K530" s="106"/>
      <c r="L530" s="106"/>
      <c r="M530" s="106"/>
      <c r="N530" s="106"/>
      <c r="O530" s="106"/>
      <c r="P530" s="106"/>
      <c r="Q530" s="106"/>
      <c r="R530" s="106"/>
      <c r="S530" s="106"/>
      <c r="T530" s="106"/>
      <c r="U530" s="106"/>
      <c r="V530" s="106"/>
      <c r="W530" s="106"/>
      <c r="X530" s="106"/>
      <c r="Y530" s="107"/>
      <c r="Z530" s="51"/>
      <c r="AA530" s="179"/>
      <c r="AB530" s="180"/>
      <c r="AC530" s="180"/>
      <c r="AD530" s="180"/>
      <c r="AE530" s="181"/>
      <c r="AF530" s="51"/>
      <c r="AL530" s="58"/>
    </row>
    <row r="531" spans="2:38" s="51" customFormat="1" ht="5.0999999999999996" customHeight="1" x14ac:dyDescent="0.2">
      <c r="B531" s="57"/>
      <c r="C531" s="108"/>
      <c r="D531" s="108"/>
      <c r="E531" s="108"/>
      <c r="F531" s="108"/>
      <c r="G531" s="108"/>
      <c r="H531" s="108"/>
      <c r="I531" s="108"/>
      <c r="J531" s="108"/>
      <c r="K531" s="108"/>
      <c r="L531" s="108"/>
      <c r="M531" s="108"/>
      <c r="N531" s="108"/>
      <c r="O531" s="108"/>
      <c r="P531" s="108"/>
      <c r="Q531" s="108"/>
      <c r="R531" s="108"/>
      <c r="S531" s="108"/>
      <c r="T531" s="108"/>
      <c r="U531" s="108"/>
      <c r="V531" s="108"/>
      <c r="W531" s="108"/>
      <c r="X531" s="108"/>
      <c r="Y531" s="108"/>
      <c r="AA531" s="83"/>
      <c r="AB531" s="83"/>
      <c r="AC531" s="83"/>
      <c r="AD531" s="83"/>
      <c r="AE531" s="83"/>
      <c r="AL531" s="58"/>
    </row>
    <row r="532" spans="2:38" ht="15" customHeight="1" x14ac:dyDescent="0.2">
      <c r="B532" s="57"/>
      <c r="C532" s="105" t="s">
        <v>143</v>
      </c>
      <c r="D532" s="106"/>
      <c r="E532" s="106"/>
      <c r="F532" s="106"/>
      <c r="G532" s="106"/>
      <c r="H532" s="106"/>
      <c r="I532" s="106"/>
      <c r="J532" s="106"/>
      <c r="K532" s="106"/>
      <c r="L532" s="106"/>
      <c r="M532" s="106"/>
      <c r="N532" s="106"/>
      <c r="O532" s="106"/>
      <c r="P532" s="106"/>
      <c r="Q532" s="106"/>
      <c r="R532" s="106"/>
      <c r="S532" s="106"/>
      <c r="T532" s="106"/>
      <c r="U532" s="106"/>
      <c r="V532" s="106"/>
      <c r="W532" s="106"/>
      <c r="X532" s="106"/>
      <c r="Y532" s="107"/>
      <c r="Z532" s="51"/>
      <c r="AA532" s="179"/>
      <c r="AB532" s="180"/>
      <c r="AC532" s="180"/>
      <c r="AD532" s="180"/>
      <c r="AE532" s="181"/>
      <c r="AF532" s="51"/>
      <c r="AL532" s="58"/>
    </row>
    <row r="533" spans="2:38" ht="5.0999999999999996" customHeight="1" x14ac:dyDescent="0.2">
      <c r="B533" s="57"/>
      <c r="C533" s="51"/>
      <c r="D533" s="51"/>
      <c r="E533" s="51"/>
      <c r="F533" s="51"/>
      <c r="G533" s="51"/>
      <c r="H533" s="51"/>
      <c r="I533" s="51"/>
      <c r="J533" s="51"/>
      <c r="K533" s="51"/>
      <c r="L533" s="51"/>
      <c r="M533" s="51"/>
      <c r="N533" s="51"/>
      <c r="O533" s="51"/>
      <c r="P533" s="51"/>
      <c r="Q533" s="51"/>
      <c r="R533" s="51"/>
      <c r="S533" s="51"/>
      <c r="T533" s="51"/>
      <c r="U533" s="51"/>
      <c r="V533" s="51"/>
      <c r="W533" s="51"/>
      <c r="X533" s="51"/>
      <c r="Y533" s="51"/>
      <c r="Z533" s="51"/>
      <c r="AA533" s="83"/>
      <c r="AB533" s="83"/>
      <c r="AC533" s="83"/>
      <c r="AD533" s="83"/>
      <c r="AE533" s="83"/>
      <c r="AF533" s="51"/>
      <c r="AL533" s="58"/>
    </row>
    <row r="534" spans="2:38" s="51" customFormat="1" ht="15" customHeight="1" x14ac:dyDescent="0.2">
      <c r="B534" s="57"/>
      <c r="C534" s="105" t="s">
        <v>144</v>
      </c>
      <c r="D534" s="106"/>
      <c r="E534" s="106"/>
      <c r="F534" s="106"/>
      <c r="G534" s="106"/>
      <c r="H534" s="106"/>
      <c r="I534" s="106"/>
      <c r="J534" s="106"/>
      <c r="K534" s="106"/>
      <c r="L534" s="106"/>
      <c r="M534" s="106"/>
      <c r="N534" s="106"/>
      <c r="O534" s="106"/>
      <c r="P534" s="106"/>
      <c r="Q534" s="106"/>
      <c r="R534" s="106"/>
      <c r="S534" s="106"/>
      <c r="T534" s="106"/>
      <c r="U534" s="106"/>
      <c r="V534" s="106"/>
      <c r="W534" s="106"/>
      <c r="X534" s="106"/>
      <c r="Y534" s="106"/>
      <c r="Z534" s="106"/>
      <c r="AA534" s="106"/>
      <c r="AB534" s="106"/>
      <c r="AC534" s="106"/>
      <c r="AD534" s="106"/>
      <c r="AE534" s="107"/>
      <c r="AG534" s="188" t="str">
        <f>IF('Tabelle 3'!C3=0,"",'Tabelle 3'!C3)</f>
        <v/>
      </c>
      <c r="AH534" s="189"/>
      <c r="AI534" s="189"/>
      <c r="AJ534" s="189"/>
      <c r="AK534" s="190"/>
      <c r="AL534" s="58"/>
    </row>
    <row r="535" spans="2:38" ht="5.0999999999999996" customHeight="1" x14ac:dyDescent="0.2">
      <c r="B535" s="63"/>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c r="AA535" s="64"/>
      <c r="AB535" s="64"/>
      <c r="AC535" s="64"/>
      <c r="AD535" s="64"/>
      <c r="AE535" s="64"/>
      <c r="AF535" s="64"/>
      <c r="AG535" s="64"/>
      <c r="AH535" s="64"/>
      <c r="AI535" s="64"/>
      <c r="AJ535" s="64"/>
      <c r="AK535" s="64"/>
      <c r="AL535" s="65"/>
    </row>
    <row r="536" spans="2:38" ht="5.0999999999999996" customHeight="1" x14ac:dyDescent="0.2"/>
    <row r="537" spans="2:38" ht="5.0999999999999996" customHeight="1" x14ac:dyDescent="0.2">
      <c r="B537" s="54"/>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c r="AA537" s="55"/>
      <c r="AB537" s="55"/>
      <c r="AC537" s="55"/>
      <c r="AD537" s="55"/>
      <c r="AE537" s="55"/>
      <c r="AF537" s="55"/>
      <c r="AG537" s="55"/>
      <c r="AH537" s="55"/>
      <c r="AI537" s="55"/>
      <c r="AJ537" s="55"/>
      <c r="AK537" s="55"/>
      <c r="AL537" s="56"/>
    </row>
    <row r="538" spans="2:38" ht="15" customHeight="1" x14ac:dyDescent="0.2">
      <c r="B538" s="57"/>
      <c r="C538" s="67" t="s">
        <v>162</v>
      </c>
      <c r="D538" s="51"/>
      <c r="E538" s="51"/>
      <c r="F538" s="51"/>
      <c r="G538" s="51"/>
      <c r="H538" s="51"/>
      <c r="I538" s="51"/>
      <c r="J538" s="51"/>
      <c r="K538" s="51"/>
      <c r="L538" s="51"/>
      <c r="M538" s="51"/>
      <c r="N538" s="51"/>
      <c r="O538" s="51"/>
      <c r="P538" s="51"/>
      <c r="Q538" s="51"/>
      <c r="R538" s="51"/>
      <c r="S538" s="51"/>
      <c r="T538" s="51"/>
      <c r="U538" s="51"/>
      <c r="V538" s="51"/>
      <c r="W538" s="51"/>
      <c r="X538" s="51"/>
      <c r="Y538" s="51"/>
      <c r="Z538" s="51"/>
      <c r="AA538" s="51"/>
      <c r="AB538" s="51"/>
      <c r="AC538" s="51"/>
      <c r="AD538" s="51"/>
      <c r="AE538" s="51"/>
      <c r="AF538" s="51"/>
      <c r="AG538" s="51"/>
      <c r="AH538" s="51"/>
      <c r="AI538" s="51"/>
      <c r="AJ538" s="51"/>
      <c r="AK538" s="51"/>
      <c r="AL538" s="58"/>
    </row>
    <row r="539" spans="2:38" ht="5.0999999999999996" customHeight="1" x14ac:dyDescent="0.2">
      <c r="B539" s="57"/>
      <c r="C539" s="51"/>
      <c r="D539" s="51"/>
      <c r="E539" s="51"/>
      <c r="F539" s="51"/>
      <c r="G539" s="51"/>
      <c r="H539" s="51"/>
      <c r="I539" s="51"/>
      <c r="J539" s="51"/>
      <c r="K539" s="51"/>
      <c r="L539" s="51"/>
      <c r="M539" s="51"/>
      <c r="N539" s="51"/>
      <c r="O539" s="51"/>
      <c r="P539" s="51"/>
      <c r="Q539" s="51"/>
      <c r="R539" s="51"/>
      <c r="S539" s="51"/>
      <c r="T539" s="51"/>
      <c r="U539" s="51"/>
      <c r="V539" s="51"/>
      <c r="W539" s="51"/>
      <c r="X539" s="51"/>
      <c r="Y539" s="51"/>
      <c r="Z539" s="51"/>
      <c r="AA539" s="51"/>
      <c r="AB539" s="51"/>
      <c r="AC539" s="51"/>
      <c r="AD539" s="51"/>
      <c r="AE539" s="51"/>
      <c r="AF539" s="51"/>
      <c r="AG539" s="51"/>
      <c r="AH539" s="51"/>
      <c r="AI539" s="51"/>
      <c r="AJ539" s="51"/>
      <c r="AK539" s="51"/>
      <c r="AL539" s="58"/>
    </row>
    <row r="540" spans="2:38" ht="15" customHeight="1" x14ac:dyDescent="0.2">
      <c r="B540" s="57"/>
      <c r="C540" s="105" t="s">
        <v>132</v>
      </c>
      <c r="D540" s="106"/>
      <c r="E540" s="106"/>
      <c r="F540" s="106"/>
      <c r="G540" s="106"/>
      <c r="H540" s="106"/>
      <c r="I540" s="106"/>
      <c r="J540" s="106"/>
      <c r="K540" s="106"/>
      <c r="L540" s="106"/>
      <c r="M540" s="106"/>
      <c r="N540" s="106"/>
      <c r="O540" s="106"/>
      <c r="P540" s="106"/>
      <c r="Q540" s="106"/>
      <c r="R540" s="106"/>
      <c r="S540" s="106"/>
      <c r="T540" s="106"/>
      <c r="U540" s="106"/>
      <c r="V540" s="106"/>
      <c r="W540" s="106"/>
      <c r="X540" s="106"/>
      <c r="Y540" s="106"/>
      <c r="Z540" s="106"/>
      <c r="AA540" s="106"/>
      <c r="AB540" s="106"/>
      <c r="AC540" s="106"/>
      <c r="AD540" s="106"/>
      <c r="AE540" s="107"/>
      <c r="AF540" s="51"/>
      <c r="AG540" s="188" t="str">
        <f>AG504</f>
        <v/>
      </c>
      <c r="AH540" s="189"/>
      <c r="AI540" s="189"/>
      <c r="AJ540" s="189"/>
      <c r="AK540" s="190"/>
      <c r="AL540" s="58"/>
    </row>
    <row r="541" spans="2:38" s="51" customFormat="1" ht="5.0999999999999996" customHeight="1" x14ac:dyDescent="0.2">
      <c r="B541" s="57"/>
      <c r="C541" s="106"/>
      <c r="D541" s="106"/>
      <c r="E541" s="106"/>
      <c r="F541" s="106"/>
      <c r="G541" s="106"/>
      <c r="H541" s="106"/>
      <c r="I541" s="106"/>
      <c r="J541" s="106"/>
      <c r="K541" s="106"/>
      <c r="L541" s="106"/>
      <c r="M541" s="106"/>
      <c r="N541" s="106"/>
      <c r="O541" s="106"/>
      <c r="P541" s="106"/>
      <c r="Q541" s="106"/>
      <c r="R541" s="106"/>
      <c r="S541" s="106"/>
      <c r="T541" s="106"/>
      <c r="U541" s="106"/>
      <c r="V541" s="106"/>
      <c r="W541" s="106"/>
      <c r="X541" s="106"/>
      <c r="Y541" s="106"/>
      <c r="Z541" s="106"/>
      <c r="AA541" s="106"/>
      <c r="AB541" s="106"/>
      <c r="AC541" s="106"/>
      <c r="AD541" s="106"/>
      <c r="AE541" s="106"/>
      <c r="AG541" s="109"/>
      <c r="AH541" s="109"/>
      <c r="AI541" s="109"/>
      <c r="AJ541" s="109"/>
      <c r="AK541" s="109"/>
    </row>
    <row r="542" spans="2:38" ht="15" customHeight="1" x14ac:dyDescent="0.2">
      <c r="B542" s="57"/>
      <c r="C542" s="105" t="s">
        <v>144</v>
      </c>
      <c r="D542" s="106"/>
      <c r="E542" s="106"/>
      <c r="F542" s="106"/>
      <c r="G542" s="106"/>
      <c r="H542" s="106"/>
      <c r="I542" s="106"/>
      <c r="J542" s="106"/>
      <c r="K542" s="106"/>
      <c r="L542" s="106"/>
      <c r="M542" s="106"/>
      <c r="N542" s="106"/>
      <c r="O542" s="106"/>
      <c r="P542" s="106"/>
      <c r="Q542" s="106"/>
      <c r="R542" s="106"/>
      <c r="S542" s="106"/>
      <c r="T542" s="106"/>
      <c r="U542" s="106"/>
      <c r="V542" s="106"/>
      <c r="W542" s="106"/>
      <c r="X542" s="106"/>
      <c r="Y542" s="106"/>
      <c r="Z542" s="106"/>
      <c r="AA542" s="106"/>
      <c r="AB542" s="106"/>
      <c r="AC542" s="106"/>
      <c r="AD542" s="106"/>
      <c r="AE542" s="107"/>
      <c r="AF542" s="51"/>
      <c r="AG542" s="188" t="str">
        <f>AG534</f>
        <v/>
      </c>
      <c r="AH542" s="189"/>
      <c r="AI542" s="189"/>
      <c r="AJ542" s="189"/>
      <c r="AK542" s="190"/>
      <c r="AL542" s="58"/>
    </row>
    <row r="543" spans="2:38" s="51" customFormat="1" ht="5.0999999999999996" customHeight="1" x14ac:dyDescent="0.2">
      <c r="B543" s="57"/>
      <c r="C543" s="106"/>
      <c r="D543" s="106"/>
      <c r="E543" s="106"/>
      <c r="F543" s="106"/>
      <c r="G543" s="106"/>
      <c r="H543" s="106"/>
      <c r="I543" s="106"/>
      <c r="J543" s="106"/>
      <c r="K543" s="106"/>
      <c r="L543" s="106"/>
      <c r="M543" s="106"/>
      <c r="N543" s="106"/>
      <c r="O543" s="106"/>
      <c r="P543" s="106"/>
      <c r="Q543" s="106"/>
      <c r="R543" s="106"/>
      <c r="S543" s="106"/>
      <c r="T543" s="106"/>
      <c r="U543" s="106"/>
      <c r="V543" s="106"/>
      <c r="W543" s="106"/>
      <c r="X543" s="106"/>
      <c r="Y543" s="106"/>
      <c r="Z543" s="106"/>
      <c r="AA543" s="106"/>
      <c r="AB543" s="106"/>
      <c r="AC543" s="106"/>
      <c r="AD543" s="106"/>
      <c r="AE543" s="106"/>
      <c r="AG543" s="109"/>
      <c r="AH543" s="109"/>
      <c r="AI543" s="109"/>
      <c r="AJ543" s="109"/>
      <c r="AK543" s="109"/>
    </row>
    <row r="544" spans="2:38" s="51" customFormat="1" ht="15" customHeight="1" x14ac:dyDescent="0.2">
      <c r="B544" s="57"/>
      <c r="C544" s="105" t="str">
        <f>IF('Tabelle 3'!C2+'Tabelle 3'!C3=0,"Ergebnis",IF(AG544&gt;=0,"Einnahmenüberschuss","Ausgabenüberschuss"))</f>
        <v>Ergebnis</v>
      </c>
      <c r="D544" s="106"/>
      <c r="E544" s="106"/>
      <c r="F544" s="106"/>
      <c r="G544" s="106"/>
      <c r="H544" s="106"/>
      <c r="I544" s="106"/>
      <c r="J544" s="106"/>
      <c r="K544" s="106"/>
      <c r="L544" s="106"/>
      <c r="M544" s="106"/>
      <c r="N544" s="106"/>
      <c r="O544" s="106"/>
      <c r="P544" s="106"/>
      <c r="Q544" s="106"/>
      <c r="R544" s="106"/>
      <c r="S544" s="106"/>
      <c r="T544" s="106"/>
      <c r="U544" s="106"/>
      <c r="V544" s="106"/>
      <c r="W544" s="106"/>
      <c r="X544" s="106"/>
      <c r="Y544" s="106"/>
      <c r="Z544" s="106"/>
      <c r="AA544" s="106"/>
      <c r="AB544" s="106"/>
      <c r="AC544" s="106"/>
      <c r="AD544" s="106"/>
      <c r="AE544" s="107"/>
      <c r="AG544" s="188" t="str">
        <f>IF('Tabelle 3'!C2+'Tabelle 3'!C3=0,"",'Tabelle 3'!C2-'Tabelle 3'!C3)</f>
        <v/>
      </c>
      <c r="AH544" s="189"/>
      <c r="AI544" s="189"/>
      <c r="AJ544" s="189"/>
      <c r="AK544" s="190"/>
      <c r="AL544" s="58"/>
    </row>
    <row r="545" spans="2:47" ht="5.0999999999999996" customHeight="1" x14ac:dyDescent="0.2">
      <c r="B545" s="63"/>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c r="AA545" s="64"/>
      <c r="AB545" s="64"/>
      <c r="AC545" s="64"/>
      <c r="AD545" s="64"/>
      <c r="AE545" s="64"/>
      <c r="AF545" s="64"/>
      <c r="AG545" s="64"/>
      <c r="AH545" s="64"/>
      <c r="AI545" s="64"/>
      <c r="AJ545" s="64"/>
      <c r="AK545" s="64"/>
      <c r="AL545" s="65"/>
    </row>
    <row r="546" spans="2:47" ht="5.0999999999999996" customHeight="1" x14ac:dyDescent="0.2"/>
    <row r="547" spans="2:47" ht="5.0999999999999996" customHeight="1" x14ac:dyDescent="0.2">
      <c r="B547" s="54"/>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c r="AA547" s="55"/>
      <c r="AB547" s="55"/>
      <c r="AC547" s="55"/>
      <c r="AD547" s="55"/>
      <c r="AE547" s="55"/>
      <c r="AF547" s="55"/>
      <c r="AG547" s="55"/>
      <c r="AH547" s="55"/>
      <c r="AI547" s="55"/>
      <c r="AJ547" s="55"/>
      <c r="AK547" s="55"/>
      <c r="AL547" s="56"/>
    </row>
    <row r="548" spans="2:47" ht="15" customHeight="1" x14ac:dyDescent="0.2">
      <c r="B548" s="57"/>
      <c r="C548" s="51" t="s">
        <v>443</v>
      </c>
      <c r="D548" s="51"/>
      <c r="E548" s="51"/>
      <c r="F548" s="51"/>
      <c r="G548" s="51"/>
      <c r="H548" s="51"/>
      <c r="I548" s="51"/>
      <c r="J548" s="51"/>
      <c r="K548" s="51"/>
      <c r="L548" s="51"/>
      <c r="M548" s="51"/>
      <c r="N548" s="51"/>
      <c r="O548" s="51"/>
      <c r="P548" s="51"/>
      <c r="Q548" s="51"/>
      <c r="R548" s="51"/>
      <c r="S548" s="51"/>
      <c r="T548" s="51"/>
      <c r="U548" s="51"/>
      <c r="V548" s="51"/>
      <c r="W548" s="51"/>
      <c r="X548" s="51"/>
      <c r="Y548" s="51"/>
      <c r="Z548" s="51"/>
      <c r="AA548" s="51"/>
      <c r="AB548" s="51"/>
      <c r="AC548" s="51"/>
      <c r="AD548" s="51"/>
      <c r="AE548" s="51"/>
      <c r="AF548" s="51"/>
      <c r="AG548" s="51"/>
      <c r="AH548" s="51"/>
      <c r="AI548" s="51"/>
      <c r="AJ548" s="51"/>
      <c r="AK548" s="51"/>
      <c r="AL548" s="58"/>
    </row>
    <row r="549" spans="2:47" ht="15" customHeight="1" x14ac:dyDescent="0.2">
      <c r="B549" s="57"/>
      <c r="C549" s="191"/>
      <c r="D549" s="192"/>
      <c r="E549" s="192"/>
      <c r="F549" s="192"/>
      <c r="G549" s="192"/>
      <c r="H549" s="192"/>
      <c r="I549" s="192"/>
      <c r="J549" s="192"/>
      <c r="K549" s="192"/>
      <c r="L549" s="192"/>
      <c r="M549" s="192"/>
      <c r="N549" s="192"/>
      <c r="O549" s="192"/>
      <c r="P549" s="192"/>
      <c r="Q549" s="192"/>
      <c r="R549" s="192"/>
      <c r="S549" s="192"/>
      <c r="T549" s="192"/>
      <c r="U549" s="192"/>
      <c r="V549" s="192"/>
      <c r="W549" s="192"/>
      <c r="X549" s="192"/>
      <c r="Y549" s="192"/>
      <c r="Z549" s="192"/>
      <c r="AA549" s="192"/>
      <c r="AB549" s="192"/>
      <c r="AC549" s="192"/>
      <c r="AD549" s="192"/>
      <c r="AE549" s="192"/>
      <c r="AF549" s="192"/>
      <c r="AG549" s="192"/>
      <c r="AH549" s="192"/>
      <c r="AI549" s="192"/>
      <c r="AJ549" s="192"/>
      <c r="AK549" s="193"/>
      <c r="AL549" s="58"/>
    </row>
    <row r="550" spans="2:47" ht="15" customHeight="1" x14ac:dyDescent="0.2">
      <c r="B550" s="57"/>
      <c r="C550" s="194"/>
      <c r="D550" s="195"/>
      <c r="E550" s="195"/>
      <c r="F550" s="195"/>
      <c r="G550" s="195"/>
      <c r="H550" s="195"/>
      <c r="I550" s="195"/>
      <c r="J550" s="195"/>
      <c r="K550" s="195"/>
      <c r="L550" s="195"/>
      <c r="M550" s="195"/>
      <c r="N550" s="195"/>
      <c r="O550" s="195"/>
      <c r="P550" s="195"/>
      <c r="Q550" s="195"/>
      <c r="R550" s="195"/>
      <c r="S550" s="195"/>
      <c r="T550" s="195"/>
      <c r="U550" s="195"/>
      <c r="V550" s="195"/>
      <c r="W550" s="195"/>
      <c r="X550" s="195"/>
      <c r="Y550" s="195"/>
      <c r="Z550" s="195"/>
      <c r="AA550" s="195"/>
      <c r="AB550" s="195"/>
      <c r="AC550" s="195"/>
      <c r="AD550" s="195"/>
      <c r="AE550" s="195"/>
      <c r="AF550" s="195"/>
      <c r="AG550" s="195"/>
      <c r="AH550" s="195"/>
      <c r="AI550" s="195"/>
      <c r="AJ550" s="195"/>
      <c r="AK550" s="196"/>
      <c r="AL550" s="58"/>
    </row>
    <row r="551" spans="2:47" ht="15" customHeight="1" x14ac:dyDescent="0.2">
      <c r="B551" s="57"/>
      <c r="C551" s="194"/>
      <c r="D551" s="195"/>
      <c r="E551" s="195"/>
      <c r="F551" s="195"/>
      <c r="G551" s="195"/>
      <c r="H551" s="195"/>
      <c r="I551" s="195"/>
      <c r="J551" s="195"/>
      <c r="K551" s="195"/>
      <c r="L551" s="195"/>
      <c r="M551" s="195"/>
      <c r="N551" s="195"/>
      <c r="O551" s="195"/>
      <c r="P551" s="195"/>
      <c r="Q551" s="195"/>
      <c r="R551" s="195"/>
      <c r="S551" s="195"/>
      <c r="T551" s="195"/>
      <c r="U551" s="195"/>
      <c r="V551" s="195"/>
      <c r="W551" s="195"/>
      <c r="X551" s="195"/>
      <c r="Y551" s="195"/>
      <c r="Z551" s="195"/>
      <c r="AA551" s="195"/>
      <c r="AB551" s="195"/>
      <c r="AC551" s="195"/>
      <c r="AD551" s="195"/>
      <c r="AE551" s="195"/>
      <c r="AF551" s="195"/>
      <c r="AG551" s="195"/>
      <c r="AH551" s="195"/>
      <c r="AI551" s="195"/>
      <c r="AJ551" s="195"/>
      <c r="AK551" s="196"/>
      <c r="AL551" s="58"/>
    </row>
    <row r="552" spans="2:47" ht="15" customHeight="1" x14ac:dyDescent="0.2">
      <c r="B552" s="57"/>
      <c r="C552" s="194"/>
      <c r="D552" s="195"/>
      <c r="E552" s="195"/>
      <c r="F552" s="195"/>
      <c r="G552" s="195"/>
      <c r="H552" s="195"/>
      <c r="I552" s="195"/>
      <c r="J552" s="195"/>
      <c r="K552" s="195"/>
      <c r="L552" s="195"/>
      <c r="M552" s="195"/>
      <c r="N552" s="195"/>
      <c r="O552" s="195"/>
      <c r="P552" s="195"/>
      <c r="Q552" s="195"/>
      <c r="R552" s="195"/>
      <c r="S552" s="195"/>
      <c r="T552" s="195"/>
      <c r="U552" s="195"/>
      <c r="V552" s="195"/>
      <c r="W552" s="195"/>
      <c r="X552" s="195"/>
      <c r="Y552" s="195"/>
      <c r="Z552" s="195"/>
      <c r="AA552" s="195"/>
      <c r="AB552" s="195"/>
      <c r="AC552" s="195"/>
      <c r="AD552" s="195"/>
      <c r="AE552" s="195"/>
      <c r="AF552" s="195"/>
      <c r="AG552" s="195"/>
      <c r="AH552" s="195"/>
      <c r="AI552" s="195"/>
      <c r="AJ552" s="195"/>
      <c r="AK552" s="196"/>
      <c r="AL552" s="58"/>
    </row>
    <row r="553" spans="2:47" ht="15" customHeight="1" x14ac:dyDescent="0.2">
      <c r="B553" s="57"/>
      <c r="C553" s="197"/>
      <c r="D553" s="198"/>
      <c r="E553" s="198"/>
      <c r="F553" s="198"/>
      <c r="G553" s="198"/>
      <c r="H553" s="198"/>
      <c r="I553" s="198"/>
      <c r="J553" s="198"/>
      <c r="K553" s="198"/>
      <c r="L553" s="198"/>
      <c r="M553" s="198"/>
      <c r="N553" s="198"/>
      <c r="O553" s="198"/>
      <c r="P553" s="198"/>
      <c r="Q553" s="198"/>
      <c r="R553" s="198"/>
      <c r="S553" s="198"/>
      <c r="T553" s="198"/>
      <c r="U553" s="198"/>
      <c r="V553" s="198"/>
      <c r="W553" s="198"/>
      <c r="X553" s="198"/>
      <c r="Y553" s="198"/>
      <c r="Z553" s="198"/>
      <c r="AA553" s="198"/>
      <c r="AB553" s="198"/>
      <c r="AC553" s="198"/>
      <c r="AD553" s="198"/>
      <c r="AE553" s="198"/>
      <c r="AF553" s="198"/>
      <c r="AG553" s="198"/>
      <c r="AH553" s="198"/>
      <c r="AI553" s="198"/>
      <c r="AJ553" s="198"/>
      <c r="AK553" s="199"/>
      <c r="AL553" s="58"/>
    </row>
    <row r="554" spans="2:47" ht="5.0999999999999996" customHeight="1" x14ac:dyDescent="0.2">
      <c r="B554" s="63"/>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c r="AA554" s="64"/>
      <c r="AB554" s="64"/>
      <c r="AC554" s="64"/>
      <c r="AD554" s="64"/>
      <c r="AE554" s="64"/>
      <c r="AF554" s="64"/>
      <c r="AG554" s="64"/>
      <c r="AH554" s="64"/>
      <c r="AI554" s="64"/>
      <c r="AJ554" s="64"/>
      <c r="AK554" s="64"/>
      <c r="AL554" s="65"/>
    </row>
    <row r="557" spans="2:47" s="46" customFormat="1" ht="19.5" x14ac:dyDescent="0.2">
      <c r="B557" s="47"/>
      <c r="C557" s="48" t="s">
        <v>151</v>
      </c>
      <c r="D557" s="48"/>
      <c r="E557" s="48"/>
      <c r="F557" s="48"/>
      <c r="G557" s="48"/>
      <c r="H557" s="48"/>
      <c r="I557" s="48"/>
      <c r="J557" s="48"/>
      <c r="K557" s="48"/>
      <c r="L557" s="48"/>
      <c r="M557" s="48"/>
      <c r="N557" s="48"/>
      <c r="O557" s="48"/>
      <c r="P557" s="48"/>
      <c r="Q557" s="48"/>
      <c r="R557" s="48"/>
      <c r="S557" s="48"/>
      <c r="T557" s="48"/>
      <c r="U557" s="48"/>
      <c r="V557" s="48"/>
      <c r="W557" s="48"/>
      <c r="X557" s="48"/>
      <c r="Y557" s="48"/>
      <c r="Z557" s="48"/>
      <c r="AA557" s="48"/>
      <c r="AB557" s="48"/>
      <c r="AC557" s="48"/>
      <c r="AD557" s="48"/>
      <c r="AE557" s="48"/>
      <c r="AF557" s="48"/>
      <c r="AG557" s="48"/>
      <c r="AH557" s="48"/>
      <c r="AI557" s="48"/>
      <c r="AJ557" s="48"/>
      <c r="AK557" s="48"/>
      <c r="AL557" s="49"/>
      <c r="AU557" s="50"/>
    </row>
    <row r="558" spans="2:47" s="51" customFormat="1" ht="5.0999999999999996" customHeight="1" x14ac:dyDescent="0.2">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c r="AA558" s="55"/>
      <c r="AB558" s="55"/>
      <c r="AC558" s="55"/>
      <c r="AD558" s="55"/>
      <c r="AE558" s="55"/>
      <c r="AF558" s="55"/>
      <c r="AG558" s="55"/>
      <c r="AH558" s="55"/>
      <c r="AI558" s="55"/>
      <c r="AJ558" s="55"/>
      <c r="AK558" s="55"/>
      <c r="AL558" s="55"/>
    </row>
    <row r="559" spans="2:47" ht="5.0999999999999996" customHeight="1" x14ac:dyDescent="0.2">
      <c r="B559" s="54"/>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c r="AA559" s="55"/>
      <c r="AB559" s="55"/>
      <c r="AC559" s="55"/>
      <c r="AD559" s="55"/>
      <c r="AE559" s="55"/>
      <c r="AF559" s="55"/>
      <c r="AG559" s="55"/>
      <c r="AH559" s="55"/>
      <c r="AI559" s="55"/>
      <c r="AJ559" s="55"/>
      <c r="AK559" s="55"/>
      <c r="AL559" s="56"/>
    </row>
    <row r="560" spans="2:47" ht="15" customHeight="1" x14ac:dyDescent="0.2">
      <c r="B560" s="57"/>
      <c r="C560" s="67" t="s">
        <v>163</v>
      </c>
      <c r="D560" s="51"/>
      <c r="E560" s="51"/>
      <c r="F560" s="51"/>
      <c r="G560" s="51"/>
      <c r="H560" s="51"/>
      <c r="I560" s="51"/>
      <c r="J560" s="51"/>
      <c r="K560" s="51"/>
      <c r="L560" s="51"/>
      <c r="M560" s="51"/>
      <c r="N560" s="51"/>
      <c r="O560" s="51"/>
      <c r="P560" s="51"/>
      <c r="Q560" s="51"/>
      <c r="R560" s="51"/>
      <c r="S560" s="51"/>
      <c r="T560" s="51"/>
      <c r="U560" s="51"/>
      <c r="V560" s="51"/>
      <c r="W560" s="51"/>
      <c r="X560" s="51"/>
      <c r="Y560" s="51"/>
      <c r="Z560" s="51"/>
      <c r="AA560" s="51"/>
      <c r="AB560" s="51"/>
      <c r="AC560" s="51"/>
      <c r="AD560" s="51"/>
      <c r="AE560" s="51"/>
      <c r="AF560" s="51"/>
      <c r="AG560" s="51"/>
      <c r="AH560" s="51"/>
      <c r="AI560" s="51"/>
      <c r="AJ560" s="51"/>
      <c r="AK560" s="51"/>
      <c r="AL560" s="58"/>
    </row>
    <row r="561" spans="2:38" ht="5.0999999999999996" customHeight="1" x14ac:dyDescent="0.2">
      <c r="B561" s="57"/>
      <c r="C561" s="67"/>
      <c r="D561" s="51"/>
      <c r="E561" s="51"/>
      <c r="F561" s="51"/>
      <c r="G561" s="51"/>
      <c r="H561" s="51"/>
      <c r="I561" s="51"/>
      <c r="J561" s="51"/>
      <c r="K561" s="51"/>
      <c r="L561" s="51"/>
      <c r="M561" s="51"/>
      <c r="N561" s="51"/>
      <c r="O561" s="51"/>
      <c r="P561" s="51"/>
      <c r="Q561" s="51"/>
      <c r="R561" s="51"/>
      <c r="S561" s="51"/>
      <c r="T561" s="51"/>
      <c r="U561" s="51"/>
      <c r="V561" s="51"/>
      <c r="W561" s="51"/>
      <c r="X561" s="51"/>
      <c r="Y561" s="51"/>
      <c r="Z561" s="51"/>
      <c r="AA561" s="51"/>
      <c r="AB561" s="51"/>
      <c r="AC561" s="51"/>
      <c r="AD561" s="51"/>
      <c r="AE561" s="51"/>
      <c r="AF561" s="51"/>
      <c r="AG561" s="51"/>
      <c r="AH561" s="51"/>
      <c r="AI561" s="51"/>
      <c r="AJ561" s="51"/>
      <c r="AK561" s="51"/>
      <c r="AL561" s="58"/>
    </row>
    <row r="562" spans="2:38" ht="75" customHeight="1" x14ac:dyDescent="0.2">
      <c r="B562" s="57"/>
      <c r="C562" s="206" t="s">
        <v>417</v>
      </c>
      <c r="D562" s="206"/>
      <c r="E562" s="206"/>
      <c r="F562" s="206"/>
      <c r="G562" s="206"/>
      <c r="H562" s="206"/>
      <c r="I562" s="206"/>
      <c r="J562" s="206"/>
      <c r="K562" s="206"/>
      <c r="L562" s="206"/>
      <c r="M562" s="206"/>
      <c r="N562" s="206"/>
      <c r="O562" s="206"/>
      <c r="P562" s="206"/>
      <c r="Q562" s="206"/>
      <c r="R562" s="206"/>
      <c r="S562" s="206"/>
      <c r="T562" s="206"/>
      <c r="U562" s="206"/>
      <c r="V562" s="206"/>
      <c r="W562" s="206"/>
      <c r="X562" s="206"/>
      <c r="Y562" s="206"/>
      <c r="Z562" s="206"/>
      <c r="AA562" s="206"/>
      <c r="AB562" s="206"/>
      <c r="AC562" s="206"/>
      <c r="AD562" s="206"/>
      <c r="AE562" s="206"/>
      <c r="AF562" s="206"/>
      <c r="AG562" s="206"/>
      <c r="AH562" s="206"/>
      <c r="AI562" s="206"/>
      <c r="AJ562" s="206"/>
      <c r="AK562" s="206"/>
      <c r="AL562" s="58"/>
    </row>
    <row r="563" spans="2:38" ht="5.0999999999999996" customHeight="1" x14ac:dyDescent="0.2">
      <c r="B563" s="63"/>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c r="AA563" s="64"/>
      <c r="AB563" s="64"/>
      <c r="AC563" s="64"/>
      <c r="AD563" s="64"/>
      <c r="AE563" s="64"/>
      <c r="AF563" s="64"/>
      <c r="AG563" s="64"/>
      <c r="AH563" s="64"/>
      <c r="AI563" s="64"/>
      <c r="AJ563" s="64"/>
      <c r="AK563" s="64"/>
      <c r="AL563" s="65"/>
    </row>
    <row r="564" spans="2:38" ht="5.0999999999999996" customHeight="1" x14ac:dyDescent="0.2"/>
    <row r="565" spans="2:38" ht="5.0999999999999996" customHeight="1" x14ac:dyDescent="0.2">
      <c r="B565" s="54"/>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c r="AA565" s="55"/>
      <c r="AB565" s="55"/>
      <c r="AC565" s="55"/>
      <c r="AD565" s="55"/>
      <c r="AE565" s="55"/>
      <c r="AF565" s="55"/>
      <c r="AG565" s="55"/>
      <c r="AH565" s="55"/>
      <c r="AI565" s="55"/>
      <c r="AJ565" s="55"/>
      <c r="AK565" s="55"/>
      <c r="AL565" s="56"/>
    </row>
    <row r="566" spans="2:38" ht="15" customHeight="1" x14ac:dyDescent="0.2">
      <c r="B566" s="57"/>
      <c r="C566" s="67" t="s">
        <v>164</v>
      </c>
      <c r="D566" s="51"/>
      <c r="E566" s="51"/>
      <c r="F566" s="51"/>
      <c r="G566" s="51"/>
      <c r="H566" s="51"/>
      <c r="I566" s="51"/>
      <c r="J566" s="51"/>
      <c r="K566" s="51"/>
      <c r="L566" s="51"/>
      <c r="M566" s="51"/>
      <c r="N566" s="51"/>
      <c r="O566" s="51"/>
      <c r="P566" s="51"/>
      <c r="Q566" s="51"/>
      <c r="R566" s="51"/>
      <c r="S566" s="51"/>
      <c r="T566" s="51"/>
      <c r="U566" s="51"/>
      <c r="V566" s="51"/>
      <c r="W566" s="51"/>
      <c r="X566" s="51"/>
      <c r="Y566" s="51"/>
      <c r="Z566" s="51"/>
      <c r="AA566" s="51"/>
      <c r="AB566" s="51"/>
      <c r="AC566" s="51"/>
      <c r="AD566" s="51"/>
      <c r="AE566" s="51"/>
      <c r="AF566" s="51"/>
      <c r="AG566" s="51"/>
      <c r="AH566" s="51"/>
      <c r="AI566" s="51"/>
      <c r="AJ566" s="51"/>
      <c r="AK566" s="51"/>
      <c r="AL566" s="58"/>
    </row>
    <row r="567" spans="2:38" ht="5.0999999999999996" customHeight="1" x14ac:dyDescent="0.2">
      <c r="B567" s="57"/>
      <c r="C567" s="67"/>
      <c r="D567" s="51"/>
      <c r="E567" s="51"/>
      <c r="F567" s="51"/>
      <c r="G567" s="51"/>
      <c r="H567" s="51"/>
      <c r="I567" s="51"/>
      <c r="J567" s="51"/>
      <c r="K567" s="51"/>
      <c r="L567" s="51"/>
      <c r="M567" s="51"/>
      <c r="N567" s="51"/>
      <c r="O567" s="51"/>
      <c r="P567" s="51"/>
      <c r="Q567" s="51"/>
      <c r="R567" s="51"/>
      <c r="S567" s="51"/>
      <c r="T567" s="51"/>
      <c r="U567" s="51"/>
      <c r="V567" s="51"/>
      <c r="W567" s="51"/>
      <c r="X567" s="51"/>
      <c r="Y567" s="51"/>
      <c r="Z567" s="51"/>
      <c r="AA567" s="51"/>
      <c r="AB567" s="51"/>
      <c r="AC567" s="51"/>
      <c r="AD567" s="51"/>
      <c r="AE567" s="51"/>
      <c r="AF567" s="51"/>
      <c r="AG567" s="51"/>
      <c r="AH567" s="51"/>
      <c r="AI567" s="51"/>
      <c r="AJ567" s="51"/>
      <c r="AK567" s="51"/>
      <c r="AL567" s="58"/>
    </row>
    <row r="568" spans="2:38" ht="15" customHeight="1" x14ac:dyDescent="0.2">
      <c r="B568" s="57"/>
      <c r="C568" s="101"/>
      <c r="D568" s="101"/>
      <c r="E568" s="101"/>
      <c r="F568" s="101"/>
      <c r="G568" s="101"/>
      <c r="H568" s="101"/>
      <c r="I568" s="101"/>
      <c r="J568" s="101"/>
      <c r="K568" s="101"/>
      <c r="L568" s="101"/>
      <c r="M568" s="101"/>
      <c r="N568" s="101"/>
      <c r="O568" s="101"/>
      <c r="P568" s="205" t="s">
        <v>145</v>
      </c>
      <c r="Q568" s="205"/>
      <c r="R568" s="205"/>
      <c r="S568" s="205"/>
      <c r="T568" s="205"/>
      <c r="U568" s="205"/>
      <c r="V568" s="205"/>
      <c r="W568" s="205"/>
      <c r="X568" s="205"/>
      <c r="Y568" s="205"/>
      <c r="Z568" s="205"/>
      <c r="AA568" s="101"/>
      <c r="AB568" s="205" t="s">
        <v>147</v>
      </c>
      <c r="AC568" s="205"/>
      <c r="AD568" s="205"/>
      <c r="AE568" s="205"/>
      <c r="AF568" s="205"/>
      <c r="AG568" s="205"/>
      <c r="AH568" s="205"/>
      <c r="AI568" s="205"/>
      <c r="AJ568" s="205"/>
      <c r="AK568" s="205"/>
      <c r="AL568" s="207"/>
    </row>
    <row r="569" spans="2:38" ht="15" customHeight="1" x14ac:dyDescent="0.2">
      <c r="B569" s="57"/>
      <c r="C569" s="101"/>
      <c r="D569" s="101"/>
      <c r="E569" s="101"/>
      <c r="F569" s="101"/>
      <c r="G569" s="101"/>
      <c r="H569" s="101"/>
      <c r="I569" s="101"/>
      <c r="J569" s="101"/>
      <c r="K569" s="101"/>
      <c r="L569" s="101"/>
      <c r="M569" s="101"/>
      <c r="N569" s="101"/>
      <c r="O569" s="101"/>
      <c r="P569" s="154"/>
      <c r="Q569" s="154"/>
      <c r="R569" s="154"/>
      <c r="S569" s="154"/>
      <c r="T569" s="154"/>
      <c r="U569" s="154"/>
      <c r="V569" s="154"/>
      <c r="W569" s="154"/>
      <c r="X569" s="154"/>
      <c r="Y569" s="154"/>
      <c r="Z569" s="154"/>
      <c r="AA569" s="101"/>
      <c r="AB569" s="154"/>
      <c r="AC569" s="154"/>
      <c r="AD569" s="154"/>
      <c r="AE569" s="154"/>
      <c r="AF569" s="154"/>
      <c r="AG569" s="154"/>
      <c r="AH569" s="154"/>
      <c r="AI569" s="154"/>
      <c r="AJ569" s="154"/>
      <c r="AK569" s="154"/>
      <c r="AL569" s="155"/>
    </row>
    <row r="570" spans="2:38" ht="15" customHeight="1" x14ac:dyDescent="0.2">
      <c r="B570" s="57"/>
      <c r="C570" s="51"/>
      <c r="D570" s="51"/>
      <c r="E570" s="51"/>
      <c r="F570" s="51"/>
      <c r="G570" s="51"/>
      <c r="H570" s="51"/>
      <c r="I570" s="51"/>
      <c r="J570" s="51"/>
      <c r="K570" s="51"/>
      <c r="L570" s="51"/>
      <c r="M570" s="51"/>
      <c r="N570" s="51"/>
      <c r="O570" s="51"/>
      <c r="P570" s="51"/>
      <c r="Q570" s="51"/>
      <c r="R570" s="51"/>
      <c r="S570" s="51"/>
      <c r="T570" s="51"/>
      <c r="U570" s="51"/>
      <c r="V570" s="51"/>
      <c r="W570" s="51"/>
      <c r="X570" s="51"/>
      <c r="Y570" s="51"/>
      <c r="Z570" s="51"/>
      <c r="AA570" s="51"/>
      <c r="AB570" s="51"/>
      <c r="AC570" s="51"/>
      <c r="AD570" s="51"/>
      <c r="AE570" s="51"/>
      <c r="AF570" s="51"/>
      <c r="AG570" s="51"/>
      <c r="AH570" s="51"/>
      <c r="AI570" s="51"/>
      <c r="AJ570" s="51"/>
      <c r="AK570" s="51"/>
      <c r="AL570" s="58"/>
    </row>
    <row r="571" spans="2:38" ht="15" customHeight="1" x14ac:dyDescent="0.2">
      <c r="B571" s="57"/>
      <c r="C571" s="51"/>
      <c r="D571" s="51"/>
      <c r="E571" s="51"/>
      <c r="F571" s="51"/>
      <c r="G571" s="51"/>
      <c r="H571" s="51"/>
      <c r="I571" s="51"/>
      <c r="J571" s="51"/>
      <c r="K571" s="51"/>
      <c r="L571" s="51"/>
      <c r="M571" s="51"/>
      <c r="N571" s="51"/>
      <c r="O571" s="51"/>
      <c r="P571" s="51"/>
      <c r="Q571" s="51"/>
      <c r="R571" s="51"/>
      <c r="S571" s="51"/>
      <c r="T571" s="51"/>
      <c r="U571" s="51"/>
      <c r="V571" s="51"/>
      <c r="W571" s="51"/>
      <c r="X571" s="51"/>
      <c r="Y571" s="51"/>
      <c r="Z571" s="51"/>
      <c r="AA571" s="51"/>
      <c r="AB571" s="51"/>
      <c r="AC571" s="51"/>
      <c r="AD571" s="51"/>
      <c r="AE571" s="51"/>
      <c r="AF571" s="51"/>
      <c r="AG571" s="51"/>
      <c r="AH571" s="51"/>
      <c r="AI571" s="51"/>
      <c r="AJ571" s="51"/>
      <c r="AK571" s="51"/>
      <c r="AL571" s="58"/>
    </row>
    <row r="572" spans="2:38" ht="15" customHeight="1" x14ac:dyDescent="0.2">
      <c r="B572" s="57"/>
      <c r="C572" s="51" t="s">
        <v>146</v>
      </c>
      <c r="D572" s="51"/>
      <c r="E572" s="51"/>
      <c r="F572" s="51"/>
      <c r="G572" s="51"/>
      <c r="H572" s="51"/>
      <c r="I572" s="51"/>
      <c r="J572" s="51"/>
      <c r="K572" s="51"/>
      <c r="L572" s="51"/>
      <c r="M572" s="51"/>
      <c r="N572" s="51"/>
      <c r="O572" s="51"/>
      <c r="P572" s="203"/>
      <c r="Q572" s="203"/>
      <c r="R572" s="203"/>
      <c r="S572" s="203"/>
      <c r="T572" s="203"/>
      <c r="U572" s="203"/>
      <c r="V572" s="203"/>
      <c r="W572" s="203"/>
      <c r="X572" s="203"/>
      <c r="Y572" s="203"/>
      <c r="Z572" s="203"/>
      <c r="AA572" s="51"/>
      <c r="AB572" s="203"/>
      <c r="AC572" s="203"/>
      <c r="AD572" s="203"/>
      <c r="AE572" s="203"/>
      <c r="AF572" s="203"/>
      <c r="AG572" s="203"/>
      <c r="AH572" s="203"/>
      <c r="AI572" s="203"/>
      <c r="AJ572" s="203"/>
      <c r="AK572" s="203"/>
      <c r="AL572" s="204"/>
    </row>
    <row r="573" spans="2:38" ht="15" customHeight="1" x14ac:dyDescent="0.2">
      <c r="B573" s="57"/>
      <c r="C573" s="51"/>
      <c r="D573" s="51"/>
      <c r="E573" s="51"/>
      <c r="F573" s="51"/>
      <c r="G573" s="51"/>
      <c r="H573" s="51"/>
      <c r="I573" s="51"/>
      <c r="J573" s="51"/>
      <c r="K573" s="51"/>
      <c r="L573" s="51"/>
      <c r="M573" s="51"/>
      <c r="N573" s="51"/>
      <c r="O573" s="51"/>
      <c r="P573" s="51"/>
      <c r="Q573" s="51"/>
      <c r="R573" s="51"/>
      <c r="S573" s="51"/>
      <c r="T573" s="51"/>
      <c r="U573" s="51"/>
      <c r="V573" s="51"/>
      <c r="W573" s="51"/>
      <c r="X573" s="51"/>
      <c r="Y573" s="51"/>
      <c r="Z573" s="51"/>
      <c r="AA573" s="51"/>
      <c r="AB573" s="51"/>
      <c r="AC573" s="51"/>
      <c r="AD573" s="51"/>
      <c r="AE573" s="51"/>
      <c r="AF573" s="51"/>
      <c r="AG573" s="51"/>
      <c r="AH573" s="51"/>
      <c r="AI573" s="51"/>
      <c r="AJ573" s="51"/>
      <c r="AK573" s="51"/>
      <c r="AL573" s="58"/>
    </row>
    <row r="574" spans="2:38" ht="15" customHeight="1" x14ac:dyDescent="0.2">
      <c r="B574" s="57"/>
      <c r="C574" s="51"/>
      <c r="D574" s="51"/>
      <c r="E574" s="51"/>
      <c r="F574" s="51"/>
      <c r="G574" s="51"/>
      <c r="H574" s="51"/>
      <c r="I574" s="51"/>
      <c r="J574" s="51"/>
      <c r="K574" s="51"/>
      <c r="L574" s="51"/>
      <c r="M574" s="51"/>
      <c r="N574" s="51"/>
      <c r="O574" s="51"/>
      <c r="P574" s="51"/>
      <c r="Q574" s="51"/>
      <c r="R574" s="51"/>
      <c r="S574" s="51"/>
      <c r="T574" s="51"/>
      <c r="U574" s="51"/>
      <c r="V574" s="51"/>
      <c r="W574" s="51"/>
      <c r="X574" s="51"/>
      <c r="Y574" s="51"/>
      <c r="Z574" s="51"/>
      <c r="AA574" s="51"/>
      <c r="AB574" s="51"/>
      <c r="AC574" s="51"/>
      <c r="AD574" s="51"/>
      <c r="AE574" s="51"/>
      <c r="AF574" s="51"/>
      <c r="AG574" s="51"/>
      <c r="AH574" s="51"/>
      <c r="AI574" s="51"/>
      <c r="AJ574" s="51"/>
      <c r="AK574" s="51"/>
      <c r="AL574" s="58"/>
    </row>
    <row r="575" spans="2:38" ht="15" customHeight="1" x14ac:dyDescent="0.2">
      <c r="B575" s="57"/>
      <c r="C575" s="51"/>
      <c r="D575" s="51"/>
      <c r="E575" s="51"/>
      <c r="F575" s="51"/>
      <c r="G575" s="51"/>
      <c r="H575" s="51"/>
      <c r="I575" s="51"/>
      <c r="J575" s="51"/>
      <c r="K575" s="51"/>
      <c r="L575" s="51"/>
      <c r="M575" s="51"/>
      <c r="N575" s="51"/>
      <c r="O575" s="51"/>
      <c r="P575" s="51"/>
      <c r="Q575" s="51"/>
      <c r="R575" s="51"/>
      <c r="S575" s="51"/>
      <c r="T575" s="51"/>
      <c r="U575" s="51"/>
      <c r="V575" s="51"/>
      <c r="W575" s="51"/>
      <c r="X575" s="51"/>
      <c r="Y575" s="51"/>
      <c r="Z575" s="51"/>
      <c r="AA575" s="51"/>
      <c r="AB575" s="51"/>
      <c r="AC575" s="51"/>
      <c r="AD575" s="51"/>
      <c r="AE575" s="51"/>
      <c r="AF575" s="51"/>
      <c r="AG575" s="51"/>
      <c r="AH575" s="51"/>
      <c r="AI575" s="51"/>
      <c r="AJ575" s="51"/>
      <c r="AK575" s="51"/>
      <c r="AL575" s="58"/>
    </row>
    <row r="576" spans="2:38" ht="15" customHeight="1" x14ac:dyDescent="0.2">
      <c r="B576" s="57"/>
      <c r="C576" s="51" t="s">
        <v>148</v>
      </c>
      <c r="D576" s="51"/>
      <c r="E576" s="51"/>
      <c r="F576" s="51"/>
      <c r="G576" s="51"/>
      <c r="H576" s="51"/>
      <c r="I576" s="51"/>
      <c r="J576" s="51"/>
      <c r="K576" s="51"/>
      <c r="L576" s="51"/>
      <c r="M576" s="51"/>
      <c r="N576" s="51"/>
      <c r="O576" s="51"/>
      <c r="P576" s="203"/>
      <c r="Q576" s="203"/>
      <c r="R576" s="203"/>
      <c r="S576" s="203"/>
      <c r="T576" s="203"/>
      <c r="U576" s="203"/>
      <c r="V576" s="203"/>
      <c r="W576" s="203"/>
      <c r="X576" s="203"/>
      <c r="Y576" s="203"/>
      <c r="Z576" s="203"/>
      <c r="AA576" s="51"/>
      <c r="AB576" s="203"/>
      <c r="AC576" s="203"/>
      <c r="AD576" s="203"/>
      <c r="AE576" s="203"/>
      <c r="AF576" s="203"/>
      <c r="AG576" s="203"/>
      <c r="AH576" s="203"/>
      <c r="AI576" s="203"/>
      <c r="AJ576" s="203"/>
      <c r="AK576" s="203"/>
      <c r="AL576" s="204"/>
    </row>
    <row r="577" spans="2:38" ht="15" customHeight="1" x14ac:dyDescent="0.2">
      <c r="B577" s="57"/>
      <c r="C577" s="51"/>
      <c r="D577" s="51"/>
      <c r="E577" s="51"/>
      <c r="F577" s="51"/>
      <c r="G577" s="51"/>
      <c r="H577" s="51"/>
      <c r="I577" s="51"/>
      <c r="J577" s="51"/>
      <c r="K577" s="51"/>
      <c r="L577" s="51"/>
      <c r="M577" s="51"/>
      <c r="N577" s="51"/>
      <c r="O577" s="51"/>
      <c r="P577" s="51"/>
      <c r="Q577" s="51"/>
      <c r="R577" s="51"/>
      <c r="S577" s="51"/>
      <c r="T577" s="51"/>
      <c r="U577" s="51"/>
      <c r="V577" s="51"/>
      <c r="W577" s="51"/>
      <c r="X577" s="51"/>
      <c r="Y577" s="51"/>
      <c r="Z577" s="51"/>
      <c r="AA577" s="51"/>
      <c r="AB577" s="51"/>
      <c r="AC577" s="51"/>
      <c r="AD577" s="51"/>
      <c r="AE577" s="51"/>
      <c r="AF577" s="51"/>
      <c r="AG577" s="51"/>
      <c r="AH577" s="51"/>
      <c r="AI577" s="51"/>
      <c r="AJ577" s="51"/>
      <c r="AK577" s="51"/>
      <c r="AL577" s="58"/>
    </row>
    <row r="578" spans="2:38" ht="15" customHeight="1" x14ac:dyDescent="0.2">
      <c r="B578" s="57"/>
      <c r="C578" s="51" t="s">
        <v>149</v>
      </c>
      <c r="D578" s="51"/>
      <c r="E578" s="51"/>
      <c r="F578" s="51"/>
      <c r="G578" s="51"/>
      <c r="H578" s="51"/>
      <c r="I578" s="51"/>
      <c r="J578" s="51"/>
      <c r="K578" s="51"/>
      <c r="L578" s="51"/>
      <c r="M578" s="51"/>
      <c r="N578" s="51"/>
      <c r="O578" s="51"/>
      <c r="P578" s="51"/>
      <c r="Q578" s="51"/>
      <c r="R578" s="51"/>
      <c r="S578" s="51"/>
      <c r="T578" s="51"/>
      <c r="U578" s="51"/>
      <c r="V578" s="51"/>
      <c r="W578" s="51"/>
      <c r="X578" s="51"/>
      <c r="Y578" s="51"/>
      <c r="Z578" s="51"/>
      <c r="AA578" s="51"/>
      <c r="AB578" s="51"/>
      <c r="AC578" s="51"/>
      <c r="AD578" s="51"/>
      <c r="AE578" s="51"/>
      <c r="AF578" s="51"/>
      <c r="AG578" s="51"/>
      <c r="AH578" s="51"/>
      <c r="AI578" s="51"/>
      <c r="AJ578" s="51"/>
      <c r="AK578" s="51"/>
      <c r="AL578" s="58"/>
    </row>
    <row r="579" spans="2:38" ht="15" customHeight="1" x14ac:dyDescent="0.2">
      <c r="B579" s="57"/>
      <c r="C579" s="51" t="s">
        <v>150</v>
      </c>
      <c r="D579" s="51"/>
      <c r="E579" s="51"/>
      <c r="F579" s="51"/>
      <c r="G579" s="51"/>
      <c r="H579" s="51"/>
      <c r="I579" s="51"/>
      <c r="J579" s="51"/>
      <c r="K579" s="51"/>
      <c r="L579" s="51"/>
      <c r="M579" s="51"/>
      <c r="N579" s="51"/>
      <c r="O579" s="51"/>
      <c r="P579" s="51"/>
      <c r="Q579" s="51"/>
      <c r="R579" s="51"/>
      <c r="S579" s="51"/>
      <c r="T579" s="51"/>
      <c r="U579" s="51"/>
      <c r="V579" s="51"/>
      <c r="W579" s="51"/>
      <c r="X579" s="51"/>
      <c r="Y579" s="51"/>
      <c r="Z579" s="51"/>
      <c r="AA579" s="51"/>
      <c r="AB579" s="51"/>
      <c r="AC579" s="51"/>
      <c r="AD579" s="51"/>
      <c r="AE579" s="51"/>
      <c r="AF579" s="51"/>
      <c r="AG579" s="51"/>
      <c r="AH579" s="51"/>
      <c r="AI579" s="51"/>
      <c r="AJ579" s="51"/>
      <c r="AK579" s="51"/>
      <c r="AL579" s="58"/>
    </row>
    <row r="580" spans="2:38" ht="15" customHeight="1" x14ac:dyDescent="0.2">
      <c r="B580" s="57"/>
      <c r="C580" s="191"/>
      <c r="D580" s="192"/>
      <c r="E580" s="192"/>
      <c r="F580" s="192"/>
      <c r="G580" s="192"/>
      <c r="H580" s="192"/>
      <c r="I580" s="192"/>
      <c r="J580" s="192"/>
      <c r="K580" s="192"/>
      <c r="L580" s="192"/>
      <c r="M580" s="192"/>
      <c r="N580" s="192"/>
      <c r="O580" s="192"/>
      <c r="P580" s="192"/>
      <c r="Q580" s="192"/>
      <c r="R580" s="192"/>
      <c r="S580" s="192"/>
      <c r="T580" s="192"/>
      <c r="U580" s="192"/>
      <c r="V580" s="192"/>
      <c r="W580" s="192"/>
      <c r="X580" s="192"/>
      <c r="Y580" s="192"/>
      <c r="Z580" s="192"/>
      <c r="AA580" s="192"/>
      <c r="AB580" s="192"/>
      <c r="AC580" s="192"/>
      <c r="AD580" s="192"/>
      <c r="AE580" s="192"/>
      <c r="AF580" s="192"/>
      <c r="AG580" s="192"/>
      <c r="AH580" s="192"/>
      <c r="AI580" s="192"/>
      <c r="AJ580" s="192"/>
      <c r="AK580" s="193"/>
      <c r="AL580" s="58"/>
    </row>
    <row r="581" spans="2:38" ht="15" customHeight="1" x14ac:dyDescent="0.2">
      <c r="B581" s="57"/>
      <c r="C581" s="194"/>
      <c r="D581" s="195"/>
      <c r="E581" s="195"/>
      <c r="F581" s="195"/>
      <c r="G581" s="195"/>
      <c r="H581" s="195"/>
      <c r="I581" s="195"/>
      <c r="J581" s="195"/>
      <c r="K581" s="195"/>
      <c r="L581" s="195"/>
      <c r="M581" s="195"/>
      <c r="N581" s="195"/>
      <c r="O581" s="195"/>
      <c r="P581" s="195"/>
      <c r="Q581" s="195"/>
      <c r="R581" s="195"/>
      <c r="S581" s="195"/>
      <c r="T581" s="195"/>
      <c r="U581" s="195"/>
      <c r="V581" s="195"/>
      <c r="W581" s="195"/>
      <c r="X581" s="195"/>
      <c r="Y581" s="195"/>
      <c r="Z581" s="195"/>
      <c r="AA581" s="195"/>
      <c r="AB581" s="195"/>
      <c r="AC581" s="195"/>
      <c r="AD581" s="195"/>
      <c r="AE581" s="195"/>
      <c r="AF581" s="195"/>
      <c r="AG581" s="195"/>
      <c r="AH581" s="195"/>
      <c r="AI581" s="195"/>
      <c r="AJ581" s="195"/>
      <c r="AK581" s="196"/>
      <c r="AL581" s="58"/>
    </row>
    <row r="582" spans="2:38" ht="15" customHeight="1" x14ac:dyDescent="0.2">
      <c r="B582" s="57"/>
      <c r="C582" s="194"/>
      <c r="D582" s="195"/>
      <c r="E582" s="195"/>
      <c r="F582" s="195"/>
      <c r="G582" s="195"/>
      <c r="H582" s="195"/>
      <c r="I582" s="195"/>
      <c r="J582" s="195"/>
      <c r="K582" s="195"/>
      <c r="L582" s="195"/>
      <c r="M582" s="195"/>
      <c r="N582" s="195"/>
      <c r="O582" s="195"/>
      <c r="P582" s="195"/>
      <c r="Q582" s="195"/>
      <c r="R582" s="195"/>
      <c r="S582" s="195"/>
      <c r="T582" s="195"/>
      <c r="U582" s="195"/>
      <c r="V582" s="195"/>
      <c r="W582" s="195"/>
      <c r="X582" s="195"/>
      <c r="Y582" s="195"/>
      <c r="Z582" s="195"/>
      <c r="AA582" s="195"/>
      <c r="AB582" s="195"/>
      <c r="AC582" s="195"/>
      <c r="AD582" s="195"/>
      <c r="AE582" s="195"/>
      <c r="AF582" s="195"/>
      <c r="AG582" s="195"/>
      <c r="AH582" s="195"/>
      <c r="AI582" s="195"/>
      <c r="AJ582" s="195"/>
      <c r="AK582" s="196"/>
      <c r="AL582" s="58"/>
    </row>
    <row r="583" spans="2:38" ht="15" customHeight="1" x14ac:dyDescent="0.2">
      <c r="B583" s="57"/>
      <c r="C583" s="194"/>
      <c r="D583" s="195"/>
      <c r="E583" s="195"/>
      <c r="F583" s="195"/>
      <c r="G583" s="195"/>
      <c r="H583" s="195"/>
      <c r="I583" s="195"/>
      <c r="J583" s="195"/>
      <c r="K583" s="195"/>
      <c r="L583" s="195"/>
      <c r="M583" s="195"/>
      <c r="N583" s="195"/>
      <c r="O583" s="195"/>
      <c r="P583" s="195"/>
      <c r="Q583" s="195"/>
      <c r="R583" s="195"/>
      <c r="S583" s="195"/>
      <c r="T583" s="195"/>
      <c r="U583" s="195"/>
      <c r="V583" s="195"/>
      <c r="W583" s="195"/>
      <c r="X583" s="195"/>
      <c r="Y583" s="195"/>
      <c r="Z583" s="195"/>
      <c r="AA583" s="195"/>
      <c r="AB583" s="195"/>
      <c r="AC583" s="195"/>
      <c r="AD583" s="195"/>
      <c r="AE583" s="195"/>
      <c r="AF583" s="195"/>
      <c r="AG583" s="195"/>
      <c r="AH583" s="195"/>
      <c r="AI583" s="195"/>
      <c r="AJ583" s="195"/>
      <c r="AK583" s="196"/>
      <c r="AL583" s="58"/>
    </row>
    <row r="584" spans="2:38" ht="15" customHeight="1" x14ac:dyDescent="0.2">
      <c r="B584" s="57"/>
      <c r="C584" s="197"/>
      <c r="D584" s="198"/>
      <c r="E584" s="198"/>
      <c r="F584" s="198"/>
      <c r="G584" s="198"/>
      <c r="H584" s="198"/>
      <c r="I584" s="198"/>
      <c r="J584" s="198"/>
      <c r="K584" s="198"/>
      <c r="L584" s="198"/>
      <c r="M584" s="198"/>
      <c r="N584" s="198"/>
      <c r="O584" s="198"/>
      <c r="P584" s="198"/>
      <c r="Q584" s="198"/>
      <c r="R584" s="198"/>
      <c r="S584" s="198"/>
      <c r="T584" s="198"/>
      <c r="U584" s="198"/>
      <c r="V584" s="198"/>
      <c r="W584" s="198"/>
      <c r="X584" s="198"/>
      <c r="Y584" s="198"/>
      <c r="Z584" s="198"/>
      <c r="AA584" s="198"/>
      <c r="AB584" s="198"/>
      <c r="AC584" s="198"/>
      <c r="AD584" s="198"/>
      <c r="AE584" s="198"/>
      <c r="AF584" s="198"/>
      <c r="AG584" s="198"/>
      <c r="AH584" s="198"/>
      <c r="AI584" s="198"/>
      <c r="AJ584" s="198"/>
      <c r="AK584" s="199"/>
      <c r="AL584" s="58"/>
    </row>
    <row r="585" spans="2:38" ht="5.0999999999999996" customHeight="1" x14ac:dyDescent="0.2">
      <c r="B585" s="63"/>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c r="AA585" s="64"/>
      <c r="AB585" s="64"/>
      <c r="AC585" s="64"/>
      <c r="AD585" s="64"/>
      <c r="AE585" s="64"/>
      <c r="AF585" s="64"/>
      <c r="AG585" s="64"/>
      <c r="AH585" s="64"/>
      <c r="AI585" s="64"/>
      <c r="AJ585" s="64"/>
      <c r="AK585" s="64"/>
      <c r="AL585" s="65"/>
    </row>
  </sheetData>
  <sheetProtection algorithmName="SHA-512" hashValue="+mhHafciVlb+QFD45XRB6xM1RCTZIOm4xlE8Jzgy55fBb/m24dh62oA9d2lD+HrtuCRbUM/IGVHHnvxciLyCKg==" saltValue="K6ow5wQOMCEDAkWj0Dl+aQ==" spinCount="100000" sheet="1" objects="1" scenarios="1"/>
  <mergeCells count="580">
    <mergeCell ref="C57:J57"/>
    <mergeCell ref="L57:S57"/>
    <mergeCell ref="U57:AB57"/>
    <mergeCell ref="AD57:AK57"/>
    <mergeCell ref="U223:AE223"/>
    <mergeCell ref="U225:AE225"/>
    <mergeCell ref="AG217:AK217"/>
    <mergeCell ref="AG219:AK219"/>
    <mergeCell ref="C48:J48"/>
    <mergeCell ref="L48:S48"/>
    <mergeCell ref="U48:AB48"/>
    <mergeCell ref="AD48:AK48"/>
    <mergeCell ref="C49:J49"/>
    <mergeCell ref="L49:S49"/>
    <mergeCell ref="U49:AB49"/>
    <mergeCell ref="AD49:AK49"/>
    <mergeCell ref="C51:J51"/>
    <mergeCell ref="L51:S51"/>
    <mergeCell ref="U51:AB51"/>
    <mergeCell ref="AD51:AK51"/>
    <mergeCell ref="C53:J53"/>
    <mergeCell ref="L53:S53"/>
    <mergeCell ref="U53:AB53"/>
    <mergeCell ref="AD53:AK53"/>
    <mergeCell ref="C55:J55"/>
    <mergeCell ref="L55:S55"/>
    <mergeCell ref="U55:AB55"/>
    <mergeCell ref="AD55:AK55"/>
    <mergeCell ref="AG221:AK221"/>
    <mergeCell ref="D291:O291"/>
    <mergeCell ref="V291:AE291"/>
    <mergeCell ref="AG291:AK291"/>
    <mergeCell ref="D282:O282"/>
    <mergeCell ref="V282:AE282"/>
    <mergeCell ref="AG282:AK282"/>
    <mergeCell ref="AG286:AK286"/>
    <mergeCell ref="D288:O288"/>
    <mergeCell ref="Q288:T288"/>
    <mergeCell ref="V288:AE288"/>
    <mergeCell ref="AG288:AK288"/>
    <mergeCell ref="D289:O289"/>
    <mergeCell ref="Q289:T289"/>
    <mergeCell ref="V289:AE289"/>
    <mergeCell ref="AG289:AK289"/>
    <mergeCell ref="D245:J245"/>
    <mergeCell ref="D247:J247"/>
    <mergeCell ref="AG223:AK223"/>
    <mergeCell ref="AG225:AK225"/>
    <mergeCell ref="D221:S221"/>
    <mergeCell ref="D223:S223"/>
    <mergeCell ref="D225:S225"/>
    <mergeCell ref="U221:AE221"/>
    <mergeCell ref="Q180:T180"/>
    <mergeCell ref="V180:AE180"/>
    <mergeCell ref="AG180:AK180"/>
    <mergeCell ref="D215:S215"/>
    <mergeCell ref="D217:S217"/>
    <mergeCell ref="D219:S219"/>
    <mergeCell ref="U215:AE215"/>
    <mergeCell ref="U217:AE217"/>
    <mergeCell ref="U219:AE219"/>
    <mergeCell ref="AG194:AK194"/>
    <mergeCell ref="D196:O196"/>
    <mergeCell ref="Q196:T196"/>
    <mergeCell ref="AA196:AE196"/>
    <mergeCell ref="V196:Y196"/>
    <mergeCell ref="AG196:AK196"/>
    <mergeCell ref="D197:O197"/>
    <mergeCell ref="Q197:T197"/>
    <mergeCell ref="AA197:AE197"/>
    <mergeCell ref="V197:Y197"/>
    <mergeCell ref="AG197:AK197"/>
    <mergeCell ref="D273:O273"/>
    <mergeCell ref="V273:AE273"/>
    <mergeCell ref="AG273:AK273"/>
    <mergeCell ref="AG268:AK268"/>
    <mergeCell ref="D270:O270"/>
    <mergeCell ref="Q270:T270"/>
    <mergeCell ref="V270:AE270"/>
    <mergeCell ref="AG270:AK270"/>
    <mergeCell ref="D271:O271"/>
    <mergeCell ref="Q271:T271"/>
    <mergeCell ref="V271:AE271"/>
    <mergeCell ref="AG271:AK271"/>
    <mergeCell ref="AG277:AK277"/>
    <mergeCell ref="D279:O279"/>
    <mergeCell ref="Q279:T279"/>
    <mergeCell ref="V279:AE279"/>
    <mergeCell ref="AG279:AK279"/>
    <mergeCell ref="D280:O280"/>
    <mergeCell ref="Q280:T280"/>
    <mergeCell ref="V280:AE280"/>
    <mergeCell ref="AG280:AK280"/>
    <mergeCell ref="C16:J16"/>
    <mergeCell ref="L16:S16"/>
    <mergeCell ref="U13:AB13"/>
    <mergeCell ref="AD13:AK13"/>
    <mergeCell ref="U14:AB14"/>
    <mergeCell ref="AD14:AK14"/>
    <mergeCell ref="D188:O188"/>
    <mergeCell ref="V188:AE188"/>
    <mergeCell ref="AG188:AK188"/>
    <mergeCell ref="D182:O182"/>
    <mergeCell ref="V182:AE182"/>
    <mergeCell ref="AG182:AK182"/>
    <mergeCell ref="D184:O184"/>
    <mergeCell ref="V184:AE184"/>
    <mergeCell ref="AG184:AK184"/>
    <mergeCell ref="D186:O186"/>
    <mergeCell ref="V186:AE186"/>
    <mergeCell ref="AG186:AK186"/>
    <mergeCell ref="AG177:AK177"/>
    <mergeCell ref="D179:O179"/>
    <mergeCell ref="Q179:T179"/>
    <mergeCell ref="V179:AE179"/>
    <mergeCell ref="AG179:AK179"/>
    <mergeCell ref="D180:O180"/>
    <mergeCell ref="C10:J10"/>
    <mergeCell ref="L10:S10"/>
    <mergeCell ref="U10:AB10"/>
    <mergeCell ref="AD10:AK10"/>
    <mergeCell ref="C11:J11"/>
    <mergeCell ref="L11:S11"/>
    <mergeCell ref="U11:AB11"/>
    <mergeCell ref="AD11:AK11"/>
    <mergeCell ref="C13:J13"/>
    <mergeCell ref="L13:S13"/>
    <mergeCell ref="C63:J63"/>
    <mergeCell ref="L63:S63"/>
    <mergeCell ref="U63:AB63"/>
    <mergeCell ref="AD63:AK63"/>
    <mergeCell ref="C64:J64"/>
    <mergeCell ref="L64:S64"/>
    <mergeCell ref="U64:AB64"/>
    <mergeCell ref="AD64:AK64"/>
    <mergeCell ref="C14:J14"/>
    <mergeCell ref="L14:S14"/>
    <mergeCell ref="C17:J17"/>
    <mergeCell ref="L17:S17"/>
    <mergeCell ref="C23:J23"/>
    <mergeCell ref="L23:S23"/>
    <mergeCell ref="U23:AB23"/>
    <mergeCell ref="AD23:AK23"/>
    <mergeCell ref="C24:J24"/>
    <mergeCell ref="L24:S24"/>
    <mergeCell ref="U24:AB24"/>
    <mergeCell ref="AD24:AK24"/>
    <mergeCell ref="C26:J26"/>
    <mergeCell ref="L26:S26"/>
    <mergeCell ref="U26:AB26"/>
    <mergeCell ref="AD26:AK26"/>
    <mergeCell ref="C27:J27"/>
    <mergeCell ref="L27:S27"/>
    <mergeCell ref="U27:AB27"/>
    <mergeCell ref="AD27:AK27"/>
    <mergeCell ref="C43:H43"/>
    <mergeCell ref="J43:Q43"/>
    <mergeCell ref="S43:X43"/>
    <mergeCell ref="Z43:AE43"/>
    <mergeCell ref="C36:J36"/>
    <mergeCell ref="L36:S36"/>
    <mergeCell ref="U36:AB36"/>
    <mergeCell ref="AD36:AK36"/>
    <mergeCell ref="C42:J42"/>
    <mergeCell ref="L42:S42"/>
    <mergeCell ref="C37:J37"/>
    <mergeCell ref="L37:S37"/>
    <mergeCell ref="U37:AB37"/>
    <mergeCell ref="AD37:AK37"/>
    <mergeCell ref="C39:J39"/>
    <mergeCell ref="L39:S39"/>
    <mergeCell ref="C40:J40"/>
    <mergeCell ref="L40:S40"/>
    <mergeCell ref="V39:AJ42"/>
    <mergeCell ref="BJ64:BQ64"/>
    <mergeCell ref="C83:J83"/>
    <mergeCell ref="C85:J85"/>
    <mergeCell ref="C71:J71"/>
    <mergeCell ref="L71:S71"/>
    <mergeCell ref="U71:AB71"/>
    <mergeCell ref="AD71:AK71"/>
    <mergeCell ref="C77:J77"/>
    <mergeCell ref="C79:J79"/>
    <mergeCell ref="C81:J81"/>
    <mergeCell ref="R77:AK77"/>
    <mergeCell ref="L77:P77"/>
    <mergeCell ref="C70:J70"/>
    <mergeCell ref="L70:S70"/>
    <mergeCell ref="U70:AB70"/>
    <mergeCell ref="AD70:AK70"/>
    <mergeCell ref="I111:Q111"/>
    <mergeCell ref="I112:Q112"/>
    <mergeCell ref="C112:G112"/>
    <mergeCell ref="AG116:AK116"/>
    <mergeCell ref="C118:G118"/>
    <mergeCell ref="C119:G119"/>
    <mergeCell ref="C87:J87"/>
    <mergeCell ref="AD93:AK93"/>
    <mergeCell ref="C98:AK102"/>
    <mergeCell ref="I118:O118"/>
    <mergeCell ref="Q118:U118"/>
    <mergeCell ref="W118:AA118"/>
    <mergeCell ref="AC118:AK118"/>
    <mergeCell ref="I119:O119"/>
    <mergeCell ref="Q119:U119"/>
    <mergeCell ref="W119:AA119"/>
    <mergeCell ref="AC119:AK119"/>
    <mergeCell ref="AG144:AK144"/>
    <mergeCell ref="AG147:AK147"/>
    <mergeCell ref="D131:L131"/>
    <mergeCell ref="O131:V131"/>
    <mergeCell ref="X131:AE131"/>
    <mergeCell ref="AG131:AK131"/>
    <mergeCell ref="X136:AE136"/>
    <mergeCell ref="X134:AE134"/>
    <mergeCell ref="X132:AE132"/>
    <mergeCell ref="AG132:AK132"/>
    <mergeCell ref="AG134:AK134"/>
    <mergeCell ref="AG136:AK136"/>
    <mergeCell ref="AG138:AK138"/>
    <mergeCell ref="AG140:AK140"/>
    <mergeCell ref="AG142:AK142"/>
    <mergeCell ref="AG61:AK61"/>
    <mergeCell ref="AG68:AK68"/>
    <mergeCell ref="AG109:AK109"/>
    <mergeCell ref="AG129:AK129"/>
    <mergeCell ref="AG151:AK151"/>
    <mergeCell ref="D153:L153"/>
    <mergeCell ref="O153:V153"/>
    <mergeCell ref="X153:AE153"/>
    <mergeCell ref="AG153:AK153"/>
    <mergeCell ref="D132:M132"/>
    <mergeCell ref="D134:M134"/>
    <mergeCell ref="D136:M136"/>
    <mergeCell ref="D138:M138"/>
    <mergeCell ref="D140:M140"/>
    <mergeCell ref="D142:M142"/>
    <mergeCell ref="O132:V132"/>
    <mergeCell ref="O134:V134"/>
    <mergeCell ref="O136:V136"/>
    <mergeCell ref="O138:V138"/>
    <mergeCell ref="O140:V140"/>
    <mergeCell ref="O142:V142"/>
    <mergeCell ref="X142:AE142"/>
    <mergeCell ref="X140:AE140"/>
    <mergeCell ref="X138:AE138"/>
    <mergeCell ref="D154:M154"/>
    <mergeCell ref="O154:V154"/>
    <mergeCell ref="X154:AE154"/>
    <mergeCell ref="AG154:AK154"/>
    <mergeCell ref="D156:M156"/>
    <mergeCell ref="O156:V156"/>
    <mergeCell ref="X156:AE156"/>
    <mergeCell ref="AG156:AK156"/>
    <mergeCell ref="D158:M158"/>
    <mergeCell ref="O158:V158"/>
    <mergeCell ref="X158:AE158"/>
    <mergeCell ref="AG158:AK158"/>
    <mergeCell ref="D160:M160"/>
    <mergeCell ref="O160:V160"/>
    <mergeCell ref="X160:AE160"/>
    <mergeCell ref="AG160:AK160"/>
    <mergeCell ref="AG164:AK164"/>
    <mergeCell ref="D166:L166"/>
    <mergeCell ref="O166:V166"/>
    <mergeCell ref="X166:AE166"/>
    <mergeCell ref="AG166:AK166"/>
    <mergeCell ref="D167:M167"/>
    <mergeCell ref="O167:V167"/>
    <mergeCell ref="X167:AE167"/>
    <mergeCell ref="AG167:AK167"/>
    <mergeCell ref="D169:M169"/>
    <mergeCell ref="O169:V169"/>
    <mergeCell ref="X169:AE169"/>
    <mergeCell ref="AG169:AK169"/>
    <mergeCell ref="D171:M171"/>
    <mergeCell ref="O171:V171"/>
    <mergeCell ref="X171:AE171"/>
    <mergeCell ref="AG171:AK171"/>
    <mergeCell ref="D173:M173"/>
    <mergeCell ref="O173:V173"/>
    <mergeCell ref="X173:AE173"/>
    <mergeCell ref="AG173:AK173"/>
    <mergeCell ref="AG240:AK240"/>
    <mergeCell ref="AG242:AK242"/>
    <mergeCell ref="AG243:AK243"/>
    <mergeCell ref="L242:O242"/>
    <mergeCell ref="D242:J242"/>
    <mergeCell ref="Q242:U242"/>
    <mergeCell ref="W242:Z242"/>
    <mergeCell ref="AB242:AE242"/>
    <mergeCell ref="D243:J243"/>
    <mergeCell ref="Q243:U243"/>
    <mergeCell ref="AB243:AE243"/>
    <mergeCell ref="W243:Z243"/>
    <mergeCell ref="D190:O190"/>
    <mergeCell ref="V190:AE190"/>
    <mergeCell ref="AG190:AK190"/>
    <mergeCell ref="AG212:AK212"/>
    <mergeCell ref="AG214:AK214"/>
    <mergeCell ref="D214:S214"/>
    <mergeCell ref="U214:AE214"/>
    <mergeCell ref="AG215:AK215"/>
    <mergeCell ref="D249:J249"/>
    <mergeCell ref="D251:J251"/>
    <mergeCell ref="D253:J253"/>
    <mergeCell ref="L243:O243"/>
    <mergeCell ref="L245:O245"/>
    <mergeCell ref="L247:O247"/>
    <mergeCell ref="L249:O249"/>
    <mergeCell ref="L251:O251"/>
    <mergeCell ref="L253:O253"/>
    <mergeCell ref="Q245:U245"/>
    <mergeCell ref="Q247:U247"/>
    <mergeCell ref="Q249:U249"/>
    <mergeCell ref="Q251:U251"/>
    <mergeCell ref="Q253:U253"/>
    <mergeCell ref="AG245:AK245"/>
    <mergeCell ref="AG247:AK247"/>
    <mergeCell ref="AG249:AK249"/>
    <mergeCell ref="AG251:AK251"/>
    <mergeCell ref="AG253:AK253"/>
    <mergeCell ref="AB245:AE245"/>
    <mergeCell ref="AB247:AE247"/>
    <mergeCell ref="AB249:AE249"/>
    <mergeCell ref="AB251:AE251"/>
    <mergeCell ref="AB253:AE253"/>
    <mergeCell ref="W245:Z245"/>
    <mergeCell ref="W247:Z247"/>
    <mergeCell ref="W249:Z249"/>
    <mergeCell ref="W251:Z251"/>
    <mergeCell ref="W253:Z253"/>
    <mergeCell ref="D233:O233"/>
    <mergeCell ref="D234:O234"/>
    <mergeCell ref="D236:O236"/>
    <mergeCell ref="V234:Z234"/>
    <mergeCell ref="V236:Z236"/>
    <mergeCell ref="AB236:AE236"/>
    <mergeCell ref="AG236:AK236"/>
    <mergeCell ref="AG231:AK231"/>
    <mergeCell ref="Q233:T233"/>
    <mergeCell ref="V233:Z233"/>
    <mergeCell ref="AB233:AE233"/>
    <mergeCell ref="AG233:AK233"/>
    <mergeCell ref="Q234:T234"/>
    <mergeCell ref="AB234:AE234"/>
    <mergeCell ref="AG234:AK234"/>
    <mergeCell ref="D206:O206"/>
    <mergeCell ref="Q206:T206"/>
    <mergeCell ref="AG206:AK206"/>
    <mergeCell ref="D208:O208"/>
    <mergeCell ref="AG208:AK208"/>
    <mergeCell ref="V206:AE206"/>
    <mergeCell ref="V208:AE208"/>
    <mergeCell ref="D199:O199"/>
    <mergeCell ref="AA199:AE199"/>
    <mergeCell ref="V199:Y199"/>
    <mergeCell ref="AG199:AK199"/>
    <mergeCell ref="AG203:AK203"/>
    <mergeCell ref="D205:O205"/>
    <mergeCell ref="Q205:T205"/>
    <mergeCell ref="AG205:AK205"/>
    <mergeCell ref="V205:AE205"/>
    <mergeCell ref="D264:O264"/>
    <mergeCell ref="V264:Z264"/>
    <mergeCell ref="AB264:AE264"/>
    <mergeCell ref="AG264:AK264"/>
    <mergeCell ref="AG259:AK259"/>
    <mergeCell ref="D261:O261"/>
    <mergeCell ref="Q261:T261"/>
    <mergeCell ref="V261:Z261"/>
    <mergeCell ref="AB261:AE261"/>
    <mergeCell ref="AG261:AK261"/>
    <mergeCell ref="D262:O262"/>
    <mergeCell ref="Q262:T262"/>
    <mergeCell ref="V262:Z262"/>
    <mergeCell ref="AB262:AE262"/>
    <mergeCell ref="AG262:AK262"/>
    <mergeCell ref="C314:AK318"/>
    <mergeCell ref="AG325:AK325"/>
    <mergeCell ref="D300:O300"/>
    <mergeCell ref="V300:AE300"/>
    <mergeCell ref="AG300:AK300"/>
    <mergeCell ref="AG307:AK307"/>
    <mergeCell ref="AG295:AK295"/>
    <mergeCell ref="D297:O297"/>
    <mergeCell ref="Q297:T297"/>
    <mergeCell ref="V297:AE297"/>
    <mergeCell ref="AG297:AK297"/>
    <mergeCell ref="D298:O298"/>
    <mergeCell ref="Q298:T298"/>
    <mergeCell ref="V298:AE298"/>
    <mergeCell ref="AG298:AK298"/>
    <mergeCell ref="D327:O327"/>
    <mergeCell ref="Q327:T327"/>
    <mergeCell ref="V327:AE327"/>
    <mergeCell ref="AG327:AK327"/>
    <mergeCell ref="D328:O328"/>
    <mergeCell ref="Q328:T328"/>
    <mergeCell ref="V328:AE328"/>
    <mergeCell ref="AG328:AK328"/>
    <mergeCell ref="D330:O330"/>
    <mergeCell ref="V330:AE330"/>
    <mergeCell ref="AG330:AK330"/>
    <mergeCell ref="D338:O338"/>
    <mergeCell ref="V338:AE338"/>
    <mergeCell ref="AG338:AK338"/>
    <mergeCell ref="D332:O332"/>
    <mergeCell ref="V332:AE332"/>
    <mergeCell ref="AG332:AK332"/>
    <mergeCell ref="D334:O334"/>
    <mergeCell ref="V334:AE334"/>
    <mergeCell ref="AG334:AK334"/>
    <mergeCell ref="D336:O336"/>
    <mergeCell ref="V336:AE336"/>
    <mergeCell ref="AG336:AK336"/>
    <mergeCell ref="Q334:T334"/>
    <mergeCell ref="Q336:T336"/>
    <mergeCell ref="Q338:T338"/>
    <mergeCell ref="D347:O347"/>
    <mergeCell ref="V347:AE347"/>
    <mergeCell ref="AG347:AK347"/>
    <mergeCell ref="D349:O349"/>
    <mergeCell ref="V349:AE349"/>
    <mergeCell ref="AG349:AK349"/>
    <mergeCell ref="D351:O351"/>
    <mergeCell ref="V351:AE351"/>
    <mergeCell ref="AG351:AK351"/>
    <mergeCell ref="Q347:T347"/>
    <mergeCell ref="Q349:T349"/>
    <mergeCell ref="Q351:T351"/>
    <mergeCell ref="AG342:AK342"/>
    <mergeCell ref="D344:O344"/>
    <mergeCell ref="Q344:T344"/>
    <mergeCell ref="V344:AE344"/>
    <mergeCell ref="AG344:AK344"/>
    <mergeCell ref="D345:O345"/>
    <mergeCell ref="Q345:T345"/>
    <mergeCell ref="V345:AE345"/>
    <mergeCell ref="AG345:AK345"/>
    <mergeCell ref="AG355:AK355"/>
    <mergeCell ref="D357:O357"/>
    <mergeCell ref="Q357:T357"/>
    <mergeCell ref="V357:AE357"/>
    <mergeCell ref="AG357:AK357"/>
    <mergeCell ref="D358:O358"/>
    <mergeCell ref="Q358:T358"/>
    <mergeCell ref="V358:AE358"/>
    <mergeCell ref="AG358:AK358"/>
    <mergeCell ref="AG368:AK368"/>
    <mergeCell ref="AG370:AK370"/>
    <mergeCell ref="AG371:AK371"/>
    <mergeCell ref="D360:O360"/>
    <mergeCell ref="V360:AE360"/>
    <mergeCell ref="AG360:AK360"/>
    <mergeCell ref="D362:O362"/>
    <mergeCell ref="V362:AE362"/>
    <mergeCell ref="AG362:AK362"/>
    <mergeCell ref="D364:O364"/>
    <mergeCell ref="V364:AE364"/>
    <mergeCell ref="AG364:AK364"/>
    <mergeCell ref="Q360:T360"/>
    <mergeCell ref="Q362:T362"/>
    <mergeCell ref="Q364:T364"/>
    <mergeCell ref="C390:AK393"/>
    <mergeCell ref="AA402:AE402"/>
    <mergeCell ref="AA404:AE404"/>
    <mergeCell ref="AA406:AE406"/>
    <mergeCell ref="AA408:AE408"/>
    <mergeCell ref="AA410:AE410"/>
    <mergeCell ref="AA412:AE412"/>
    <mergeCell ref="AA370:AE370"/>
    <mergeCell ref="AA371:AE371"/>
    <mergeCell ref="AA373:AE373"/>
    <mergeCell ref="AG373:AK373"/>
    <mergeCell ref="AG381:AK381"/>
    <mergeCell ref="AG383:AK383"/>
    <mergeCell ref="AG385:AK385"/>
    <mergeCell ref="AG462:AK462"/>
    <mergeCell ref="AA438:AE438"/>
    <mergeCell ref="AA440:AE440"/>
    <mergeCell ref="AA442:AE442"/>
    <mergeCell ref="AA444:AE444"/>
    <mergeCell ref="AA446:AE446"/>
    <mergeCell ref="AA448:AE448"/>
    <mergeCell ref="AG460:AK460"/>
    <mergeCell ref="AA414:AE414"/>
    <mergeCell ref="AA416:AE416"/>
    <mergeCell ref="AA418:AE418"/>
    <mergeCell ref="AA420:AE420"/>
    <mergeCell ref="AA422:AE422"/>
    <mergeCell ref="AA424:AE424"/>
    <mergeCell ref="AA426:AE426"/>
    <mergeCell ref="AA428:AE428"/>
    <mergeCell ref="AA430:AE430"/>
    <mergeCell ref="AA450:AE450"/>
    <mergeCell ref="AA452:AE452"/>
    <mergeCell ref="AG504:AK504"/>
    <mergeCell ref="AA480:AE480"/>
    <mergeCell ref="AA482:AE482"/>
    <mergeCell ref="AA484:AE484"/>
    <mergeCell ref="AA486:AE486"/>
    <mergeCell ref="AA488:AE488"/>
    <mergeCell ref="AA490:AE490"/>
    <mergeCell ref="AA492:AE492"/>
    <mergeCell ref="AA494:AE494"/>
    <mergeCell ref="AA496:AE496"/>
    <mergeCell ref="AA498:AE498"/>
    <mergeCell ref="AA500:AE500"/>
    <mergeCell ref="AA502:AE502"/>
    <mergeCell ref="C580:AK584"/>
    <mergeCell ref="L79:P79"/>
    <mergeCell ref="L81:P81"/>
    <mergeCell ref="L83:P83"/>
    <mergeCell ref="L85:P85"/>
    <mergeCell ref="L87:P87"/>
    <mergeCell ref="R79:AK79"/>
    <mergeCell ref="R81:AK81"/>
    <mergeCell ref="R83:AK83"/>
    <mergeCell ref="R85:AK85"/>
    <mergeCell ref="R87:AK87"/>
    <mergeCell ref="C111:G111"/>
    <mergeCell ref="C549:AK553"/>
    <mergeCell ref="C562:AK562"/>
    <mergeCell ref="P568:Z568"/>
    <mergeCell ref="AB568:AL568"/>
    <mergeCell ref="P572:Z572"/>
    <mergeCell ref="AB572:AL572"/>
    <mergeCell ref="AA510:AE510"/>
    <mergeCell ref="AG534:AK534"/>
    <mergeCell ref="AG540:AK540"/>
    <mergeCell ref="AG542:AK542"/>
    <mergeCell ref="AG544:AK544"/>
    <mergeCell ref="AA512:AE512"/>
    <mergeCell ref="AB576:AL576"/>
    <mergeCell ref="P576:Z576"/>
    <mergeCell ref="AA514:AE514"/>
    <mergeCell ref="AA516:AE516"/>
    <mergeCell ref="AA518:AE518"/>
    <mergeCell ref="AA520:AE520"/>
    <mergeCell ref="AA522:AE522"/>
    <mergeCell ref="AA524:AE524"/>
    <mergeCell ref="AA526:AE526"/>
    <mergeCell ref="AA528:AE528"/>
    <mergeCell ref="AA530:AE530"/>
    <mergeCell ref="AA532:AE532"/>
    <mergeCell ref="AG464:AK464"/>
    <mergeCell ref="AG432:AK432"/>
    <mergeCell ref="AG454:AK454"/>
    <mergeCell ref="C469:AK471"/>
    <mergeCell ref="C125:G125"/>
    <mergeCell ref="I125:O125"/>
    <mergeCell ref="Q125:U125"/>
    <mergeCell ref="W125:AA125"/>
    <mergeCell ref="AC125:AK125"/>
    <mergeCell ref="Q182:T182"/>
    <mergeCell ref="Q184:T184"/>
    <mergeCell ref="Q186:T186"/>
    <mergeCell ref="Q188:T188"/>
    <mergeCell ref="Q190:T190"/>
    <mergeCell ref="Q199:T199"/>
    <mergeCell ref="Q208:T208"/>
    <mergeCell ref="Q236:T236"/>
    <mergeCell ref="Q264:T264"/>
    <mergeCell ref="Q273:T273"/>
    <mergeCell ref="Q282:T282"/>
    <mergeCell ref="Q291:T291"/>
    <mergeCell ref="Q300:T300"/>
    <mergeCell ref="Q330:T330"/>
    <mergeCell ref="Q332:T332"/>
    <mergeCell ref="C121:G121"/>
    <mergeCell ref="I121:O121"/>
    <mergeCell ref="Q121:U121"/>
    <mergeCell ref="W121:AA121"/>
    <mergeCell ref="AC121:AK121"/>
    <mergeCell ref="C123:G123"/>
    <mergeCell ref="I123:O123"/>
    <mergeCell ref="Q123:U123"/>
    <mergeCell ref="W123:AA123"/>
    <mergeCell ref="AC123:AK123"/>
  </mergeCells>
  <conditionalFormatting sqref="C112:G112">
    <cfRule type="cellIs" dxfId="104" priority="30" operator="equal">
      <formula>$AG$109="nein"</formula>
    </cfRule>
  </conditionalFormatting>
  <conditionalFormatting sqref="C119:G119 I119:O119 Q119:U119 W119:AA119 AC119:AK119">
    <cfRule type="cellIs" dxfId="103" priority="56" operator="equal">
      <formula>$AG$116="nein"</formula>
    </cfRule>
  </conditionalFormatting>
  <conditionalFormatting sqref="C11:J11 L11:S11 U11:AB11 AD11:AK11 C14:J14 L14:S14 C17:J17 L17:S17 C24:J24 L24:S24 C27:J27 L27:S27 U27:AB27 AD27:AK27">
    <cfRule type="cellIs" dxfId="102" priority="191" operator="equal">
      <formula>""</formula>
    </cfRule>
  </conditionalFormatting>
  <conditionalFormatting sqref="C37:J37 L37:S37 U37:AB37 AD37:AK37">
    <cfRule type="cellIs" dxfId="101" priority="8" operator="equal">
      <formula>""</formula>
    </cfRule>
  </conditionalFormatting>
  <conditionalFormatting sqref="C64:J64 L64:S64 U64:AB64 AD64:AK64">
    <cfRule type="cellIs" dxfId="100" priority="192" operator="equal">
      <formula>$AG$61="nein"</formula>
    </cfRule>
  </conditionalFormatting>
  <conditionalFormatting sqref="C71:J71 L71:S71 U71:AB71 AD71:AK71">
    <cfRule type="cellIs" dxfId="99" priority="194" operator="equal">
      <formula>$AG$68="nein"</formula>
    </cfRule>
  </conditionalFormatting>
  <conditionalFormatting sqref="D243:J243 L243:O243 Q243:U243 W243:Z243 AB243:AE243">
    <cfRule type="cellIs" dxfId="98" priority="45" operator="equal">
      <formula>$AG$240="nein"</formula>
    </cfRule>
  </conditionalFormatting>
  <conditionalFormatting sqref="D132:M132 O132:V132 X132:AE132 AG132:AK132">
    <cfRule type="cellIs" dxfId="97" priority="55" operator="equal">
      <formula>$AG$129="nein"</formula>
    </cfRule>
  </conditionalFormatting>
  <conditionalFormatting sqref="D154:M154 O154:V154 X154:AE154 AG154:AK154">
    <cfRule type="cellIs" dxfId="96" priority="52" operator="equal">
      <formula>$AG$151="nein"</formula>
    </cfRule>
  </conditionalFormatting>
  <conditionalFormatting sqref="D167:M167 O167:V167 X167:AE167 AG167:AK167">
    <cfRule type="cellIs" dxfId="95" priority="51" operator="equal">
      <formula>$AG$164="nein"</formula>
    </cfRule>
  </conditionalFormatting>
  <conditionalFormatting sqref="D180:O180 Q180:T180 V180:AE180 AG180:AK180">
    <cfRule type="cellIs" dxfId="94" priority="50" operator="equal">
      <formula>$AG$177="nein"</formula>
    </cfRule>
  </conditionalFormatting>
  <conditionalFormatting sqref="D197:O197 Q197:T197 V197:Y197 AA197:AE197 AG197:AK197">
    <cfRule type="cellIs" dxfId="93" priority="49" operator="equal">
      <formula>$AG$194="nein"</formula>
    </cfRule>
  </conditionalFormatting>
  <conditionalFormatting sqref="D206:O206 Q206:T206 V206:AE206 AG206:AK206">
    <cfRule type="cellIs" dxfId="92" priority="48" operator="equal">
      <formula>$AG$203="nein"</formula>
    </cfRule>
  </conditionalFormatting>
  <conditionalFormatting sqref="D234:O234 Q234:T234 V234:Z234 AB234:AE234">
    <cfRule type="cellIs" dxfId="91" priority="46" operator="equal">
      <formula>$AG$231="nein"</formula>
    </cfRule>
  </conditionalFormatting>
  <conditionalFormatting sqref="D262:O262 Q262:T262 V262:Z262 AB262:AE262">
    <cfRule type="cellIs" dxfId="90" priority="44" operator="equal">
      <formula>$AG$259="nein"</formula>
    </cfRule>
  </conditionalFormatting>
  <conditionalFormatting sqref="D271:O271 Q271:T271 V271:AE271 AG271:AK271">
    <cfRule type="cellIs" dxfId="89" priority="43" operator="equal">
      <formula>$AG$268="nein"</formula>
    </cfRule>
  </conditionalFormatting>
  <conditionalFormatting sqref="D280:O280 Q280:T280 V280:AE280 AG280:AK280">
    <cfRule type="cellIs" dxfId="88" priority="42" operator="equal">
      <formula>$AG$277="nein"</formula>
    </cfRule>
  </conditionalFormatting>
  <conditionalFormatting sqref="D289:O289 Q289:T289 V289:AE289 AG289:AK289">
    <cfRule type="cellIs" dxfId="87" priority="41" operator="equal">
      <formula>$AG$286="nein"</formula>
    </cfRule>
  </conditionalFormatting>
  <conditionalFormatting sqref="D298:O298 Q298:T298 V298:AE298 AG298:AK298">
    <cfRule type="cellIs" dxfId="86" priority="40" operator="equal">
      <formula>$AG$295="nein"</formula>
    </cfRule>
  </conditionalFormatting>
  <conditionalFormatting sqref="D328:O328 Q328:T328 V328:AE328 AG328:AK328">
    <cfRule type="cellIs" dxfId="85" priority="39" operator="equal">
      <formula>$AG$325="nein"</formula>
    </cfRule>
  </conditionalFormatting>
  <conditionalFormatting sqref="D345:O345 Q345:T345 V345:AE345 AG345:AK345">
    <cfRule type="cellIs" dxfId="84" priority="38" operator="equal">
      <formula>$AG$342="nein"</formula>
    </cfRule>
  </conditionalFormatting>
  <conditionalFormatting sqref="D358:O358 Q358:T358 V358:AE358 AG358:AK358">
    <cfRule type="cellIs" dxfId="83" priority="37" operator="equal">
      <formula>$AG$355="nein"</formula>
    </cfRule>
  </conditionalFormatting>
  <conditionalFormatting sqref="D215:S215 U215:AE215 AG215:AK215">
    <cfRule type="cellIs" dxfId="82" priority="47" operator="equal">
      <formula>$AG$212="nein"</formula>
    </cfRule>
  </conditionalFormatting>
  <conditionalFormatting sqref="I112:Q112">
    <cfRule type="cellIs" dxfId="81" priority="29" operator="equal">
      <formula>$AG$109="nein"</formula>
    </cfRule>
  </conditionalFormatting>
  <conditionalFormatting sqref="L79:P79">
    <cfRule type="cellIs" dxfId="80" priority="71" operator="equal">
      <formula>""</formula>
    </cfRule>
  </conditionalFormatting>
  <conditionalFormatting sqref="L81:P81">
    <cfRule type="cellIs" dxfId="79" priority="34" operator="equal">
      <formula>""</formula>
    </cfRule>
  </conditionalFormatting>
  <conditionalFormatting sqref="L83:P83">
    <cfRule type="cellIs" dxfId="78" priority="33" operator="equal">
      <formula>""</formula>
    </cfRule>
  </conditionalFormatting>
  <conditionalFormatting sqref="L85:P85">
    <cfRule type="cellIs" dxfId="77" priority="32" operator="equal">
      <formula>""</formula>
    </cfRule>
  </conditionalFormatting>
  <conditionalFormatting sqref="L87:P87">
    <cfRule type="cellIs" dxfId="76" priority="31" operator="equal">
      <formula>""</formula>
    </cfRule>
  </conditionalFormatting>
  <conditionalFormatting sqref="L49:S49 U49:AB49 AD49:AK49 L51:S51 U51:AB51 AD51:AK51">
    <cfRule type="cellIs" dxfId="75" priority="10" operator="equal">
      <formula>""</formula>
    </cfRule>
  </conditionalFormatting>
  <conditionalFormatting sqref="R79:AK79">
    <cfRule type="cellIs" dxfId="74" priority="66" operator="equal">
      <formula>$L$79="nein"</formula>
    </cfRule>
  </conditionalFormatting>
  <conditionalFormatting sqref="R81:AK81">
    <cfRule type="cellIs" dxfId="73" priority="65" operator="equal">
      <formula>$L$81="nein"</formula>
    </cfRule>
  </conditionalFormatting>
  <conditionalFormatting sqref="R83:AK83">
    <cfRule type="cellIs" dxfId="72" priority="64" operator="equal">
      <formula>$L$83="nein"</formula>
    </cfRule>
  </conditionalFormatting>
  <conditionalFormatting sqref="R85:AK85">
    <cfRule type="cellIs" dxfId="71" priority="63" operator="equal">
      <formula>$L$85="nein"</formula>
    </cfRule>
  </conditionalFormatting>
  <conditionalFormatting sqref="R87:AK87">
    <cfRule type="cellIs" dxfId="70" priority="62" operator="equal">
      <formula>$L$87="nein"</formula>
    </cfRule>
  </conditionalFormatting>
  <conditionalFormatting sqref="AA371:AE371 AA373:AE373">
    <cfRule type="cellIs" dxfId="69" priority="36" operator="equal">
      <formula>$AG$368="nein"</formula>
    </cfRule>
  </conditionalFormatting>
  <conditionalFormatting sqref="AD93:AK93">
    <cfRule type="cellIs" dxfId="68" priority="179" operator="equal">
      <formula>""</formula>
    </cfRule>
  </conditionalFormatting>
  <conditionalFormatting sqref="AG61:AK61">
    <cfRule type="cellIs" dxfId="67" priority="174" operator="equal">
      <formula>""</formula>
    </cfRule>
  </conditionalFormatting>
  <conditionalFormatting sqref="AG68:AK68">
    <cfRule type="cellIs" dxfId="66" priority="173" operator="equal">
      <formula>""</formula>
    </cfRule>
  </conditionalFormatting>
  <conditionalFormatting sqref="AG109:AK109">
    <cfRule type="cellIs" dxfId="65" priority="60" operator="equal">
      <formula>""</formula>
    </cfRule>
  </conditionalFormatting>
  <conditionalFormatting sqref="AG116:AK116">
    <cfRule type="cellIs" dxfId="64" priority="57" operator="equal">
      <formula>""</formula>
    </cfRule>
  </conditionalFormatting>
  <conditionalFormatting sqref="AG129:AK129">
    <cfRule type="cellIs" dxfId="63" priority="91" operator="equal">
      <formula>""</formula>
    </cfRule>
  </conditionalFormatting>
  <conditionalFormatting sqref="AG144:AK144">
    <cfRule type="cellIs" dxfId="62" priority="54" operator="equal">
      <formula>$AG$129="nein"</formula>
    </cfRule>
  </conditionalFormatting>
  <conditionalFormatting sqref="AG147:AK147">
    <cfRule type="cellIs" dxfId="61" priority="53" operator="equal">
      <formula>$AG$129="nein"</formula>
    </cfRule>
  </conditionalFormatting>
  <conditionalFormatting sqref="AG151:AK151">
    <cfRule type="cellIs" dxfId="60" priority="90" operator="equal">
      <formula>""</formula>
    </cfRule>
  </conditionalFormatting>
  <conditionalFormatting sqref="AG164:AK164">
    <cfRule type="cellIs" dxfId="59" priority="28" operator="equal">
      <formula>""</formula>
    </cfRule>
  </conditionalFormatting>
  <conditionalFormatting sqref="AG177:AK177">
    <cfRule type="cellIs" dxfId="58" priority="27" operator="equal">
      <formula>""</formula>
    </cfRule>
  </conditionalFormatting>
  <conditionalFormatting sqref="AG194:AK194">
    <cfRule type="cellIs" dxfId="57" priority="26" operator="equal">
      <formula>""</formula>
    </cfRule>
  </conditionalFormatting>
  <conditionalFormatting sqref="AG203:AK203">
    <cfRule type="cellIs" dxfId="56" priority="25" operator="equal">
      <formula>""</formula>
    </cfRule>
  </conditionalFormatting>
  <conditionalFormatting sqref="AG212:AK212">
    <cfRule type="cellIs" dxfId="55" priority="24" operator="equal">
      <formula>""</formula>
    </cfRule>
  </conditionalFormatting>
  <conditionalFormatting sqref="AG231:AK231">
    <cfRule type="cellIs" dxfId="54" priority="23" operator="equal">
      <formula>""</formula>
    </cfRule>
  </conditionalFormatting>
  <conditionalFormatting sqref="AG240:AK240">
    <cfRule type="cellIs" dxfId="53" priority="22" operator="equal">
      <formula>""</formula>
    </cfRule>
  </conditionalFormatting>
  <conditionalFormatting sqref="AG259:AK259">
    <cfRule type="cellIs" dxfId="52" priority="21" operator="equal">
      <formula>""</formula>
    </cfRule>
  </conditionalFormatting>
  <conditionalFormatting sqref="AG268:AK268">
    <cfRule type="cellIs" dxfId="51" priority="20" operator="equal">
      <formula>""</formula>
    </cfRule>
  </conditionalFormatting>
  <conditionalFormatting sqref="AG277:AK277">
    <cfRule type="cellIs" dxfId="50" priority="19" operator="equal">
      <formula>""</formula>
    </cfRule>
  </conditionalFormatting>
  <conditionalFormatting sqref="AG286:AK286">
    <cfRule type="cellIs" dxfId="49" priority="18" operator="equal">
      <formula>""</formula>
    </cfRule>
  </conditionalFormatting>
  <conditionalFormatting sqref="AG295:AK295">
    <cfRule type="cellIs" dxfId="48" priority="17" operator="equal">
      <formula>""</formula>
    </cfRule>
  </conditionalFormatting>
  <conditionalFormatting sqref="AG307:AK307">
    <cfRule type="cellIs" dxfId="47" priority="16" operator="equal">
      <formula>""</formula>
    </cfRule>
  </conditionalFormatting>
  <conditionalFormatting sqref="AG325:AK325">
    <cfRule type="cellIs" dxfId="46" priority="15" operator="equal">
      <formula>""</formula>
    </cfRule>
  </conditionalFormatting>
  <conditionalFormatting sqref="AG342:AK342">
    <cfRule type="cellIs" dxfId="45" priority="14" operator="equal">
      <formula>""</formula>
    </cfRule>
  </conditionalFormatting>
  <conditionalFormatting sqref="AG355:AK355">
    <cfRule type="cellIs" dxfId="44" priority="12" operator="equal">
      <formula>""</formula>
    </cfRule>
  </conditionalFormatting>
  <conditionalFormatting sqref="AG368:AK368">
    <cfRule type="cellIs" dxfId="43" priority="13" operator="equal">
      <formula>""</formula>
    </cfRule>
  </conditionalFormatting>
  <conditionalFormatting sqref="AG371:AK371">
    <cfRule type="cellIs" dxfId="42" priority="35" operator="equal">
      <formula>$AG$368="nein"</formula>
    </cfRule>
  </conditionalFormatting>
  <conditionalFormatting sqref="AG381:AK381">
    <cfRule type="cellIs" dxfId="41" priority="6" operator="equal">
      <formula>$AG$368="nein"</formula>
    </cfRule>
    <cfRule type="cellIs" dxfId="40" priority="3" operator="equal">
      <formula>""</formula>
    </cfRule>
  </conditionalFormatting>
  <conditionalFormatting sqref="AG383:AK383">
    <cfRule type="cellIs" dxfId="39" priority="5" operator="equal">
      <formula>$AG$368="nein"</formula>
    </cfRule>
    <cfRule type="cellIs" dxfId="38" priority="2" operator="equal">
      <formula>""</formula>
    </cfRule>
  </conditionalFormatting>
  <conditionalFormatting sqref="AG385:AK385">
    <cfRule type="cellIs" dxfId="37" priority="4" operator="equal">
      <formula>$AG$368="nein"</formula>
    </cfRule>
    <cfRule type="cellIs" dxfId="36" priority="1" operator="equal">
      <formula>""</formula>
    </cfRule>
  </conditionalFormatting>
  <dataValidations count="9">
    <dataValidation type="list" allowBlank="1" showInputMessage="1" showErrorMessage="1" sqref="AC113:AC114 AC120 AC122 AC124 AC126" xr:uid="{00000000-0002-0000-0100-000000000000}">
      <formula1>"Beistandsperson,Betreute Person,Dritte"</formula1>
    </dataValidation>
    <dataValidation type="list" allowBlank="1" showInputMessage="1" showErrorMessage="1" sqref="AC121:AK121 AC125:AK125 AC123:AK123" xr:uid="{00000000-0002-0000-0100-000001000000}">
      <formula1>$E$73:$E$75</formula1>
    </dataValidation>
    <dataValidation type="custom" allowBlank="1" showErrorMessage="1" promptTitle="Fehler" sqref="C112:G112" xr:uid="{00000000-0002-0000-0100-000002000000}">
      <formula1>AG109="ja"</formula1>
    </dataValidation>
    <dataValidation type="custom" allowBlank="1" showInputMessage="1" showErrorMessage="1" sqref="C119:G119 C64:J64 C71:J71" xr:uid="{00000000-0002-0000-0100-000003000000}">
      <formula1>AG61="ja"</formula1>
    </dataValidation>
    <dataValidation type="custom" allowBlank="1" showInputMessage="1" showErrorMessage="1" sqref="D132:M132 D154:M154 D167:M167 D180:O180 D197:O197 D206:O206 D215:S215 D234:O234 D243:J243 D262:O262 D271:O271 D289:O289 D298:O298 D328:O328 D345:O345 D358:O358" xr:uid="{00000000-0002-0000-0100-000004000000}">
      <formula1>AG129="ja"</formula1>
    </dataValidation>
    <dataValidation type="custom" allowBlank="1" showInputMessage="1" showErrorMessage="1" sqref="D280:O280" xr:uid="{00000000-0002-0000-0100-000005000000}">
      <formula1>$AG$277="ja"</formula1>
    </dataValidation>
    <dataValidation type="custom" allowBlank="1" showInputMessage="1" showErrorMessage="1" sqref="AA371:AE371" xr:uid="{00000000-0002-0000-0100-000006000000}">
      <formula1>AG368="ja"</formula1>
    </dataValidation>
    <dataValidation type="custom" allowBlank="1" showInputMessage="1" showErrorMessage="1" sqref="AA373:AE373" xr:uid="{00000000-0002-0000-0100-000007000000}">
      <formula1>AG368="ja"</formula1>
    </dataValidation>
    <dataValidation type="custom" allowBlank="1" showInputMessage="1" showErrorMessage="1" sqref="R79:AK79 R81:AK81 R83:AK83 R85:AK85 R87:AK87" xr:uid="{00000000-0002-0000-0100-000008000000}">
      <formula1>L79="ja"</formula1>
    </dataValidation>
  </dataValidations>
  <printOptions horizontalCentered="1"/>
  <pageMargins left="0.35433070866141736" right="0.31496062992125984" top="1.3385826771653544" bottom="0.55118110236220474" header="0.19685039370078741" footer="0.31496062992125984"/>
  <pageSetup paperSize="9" orientation="portrait" r:id="rId1"/>
  <headerFooter scaleWithDoc="0">
    <oddHeader>&amp;L&amp;G</oddHeader>
    <oddFooter>&amp;L&amp;7   &amp;C&amp;7   &amp;R&amp;7Seite &amp;P/&amp;N</oddFooter>
  </headerFooter>
  <rowBreaks count="11" manualBreakCount="11">
    <brk id="66" max="16383" man="1"/>
    <brk id="105" max="16383" man="1"/>
    <brk id="175" max="16383" man="1"/>
    <brk id="238" max="16383" man="1"/>
    <brk id="311" max="16383" man="1"/>
    <brk id="321" max="16383" man="1"/>
    <brk id="394" max="16383" man="1"/>
    <brk id="466" max="16383" man="1"/>
    <brk id="474" max="16383" man="1"/>
    <brk id="546" max="16383" man="1"/>
    <brk id="556" max="16383" man="1"/>
  </rowBreaks>
  <legacyDrawingHF r:id="rId2"/>
  <extLst>
    <ext xmlns:x14="http://schemas.microsoft.com/office/spreadsheetml/2009/9/main" uri="{CCE6A557-97BC-4b89-ADB6-D9C93CAAB3DF}">
      <x14:dataValidations xmlns:xm="http://schemas.microsoft.com/office/excel/2006/main" count="43">
        <x14:dataValidation type="list" allowBlank="1" showInputMessage="1" showErrorMessage="1" xr:uid="{00000000-0002-0000-0100-000009000000}">
          <x14:formula1>
            <xm:f>'Tabelle 3'!$F$63:$F$65</xm:f>
          </x14:formula1>
          <xm:sqref>L87:P87</xm:sqref>
        </x14:dataValidation>
        <x14:dataValidation type="list" allowBlank="1" showInputMessage="1" showErrorMessage="1" xr:uid="{00000000-0002-0000-0100-00000A000000}">
          <x14:formula1>
            <xm:f>'Tabelle 3'!$G$51:$G$54</xm:f>
          </x14:formula1>
          <xm:sqref>AD93:AK93</xm:sqref>
        </x14:dataValidation>
        <x14:dataValidation type="list" allowBlank="1" showInputMessage="1" showErrorMessage="1" xr:uid="{00000000-0002-0000-0100-00000B000000}">
          <x14:formula1>
            <xm:f>'Tabelle 3'!$F$73:$F$78</xm:f>
          </x14:formula1>
          <xm:sqref>AG144:AK144</xm:sqref>
        </x14:dataValidation>
        <x14:dataValidation type="list" allowBlank="1" showInputMessage="1" showErrorMessage="1" xr:uid="{00000000-0002-0000-0100-00000C000000}">
          <x14:formula1>
            <xm:f>'Tabelle 3'!$F$80:$F$86</xm:f>
          </x14:formula1>
          <xm:sqref>AG147:AK147</xm:sqref>
        </x14:dataValidation>
        <x14:dataValidation type="list" allowBlank="1" showInputMessage="1" showErrorMessage="1" xr:uid="{00000000-0002-0000-0100-00000D000000}">
          <x14:formula1>
            <xm:f>'Tabelle 3'!$N$69:$N$71</xm:f>
          </x14:formula1>
          <xm:sqref>W253:Z253 W243:Z243 W245:Z245 W247:Z247 W249:Z249 W251:Z251</xm:sqref>
        </x14:dataValidation>
        <x14:dataValidation type="list" allowBlank="1" showInputMessage="1" showErrorMessage="1" xr:uid="{00000000-0002-0000-0100-00000E000000}">
          <x14:formula1>
            <xm:f>'Tabelle 3'!$E$39:$E$40</xm:f>
          </x14:formula1>
          <xm:sqref>C14:J14</xm:sqref>
        </x14:dataValidation>
        <x14:dataValidation type="list" allowBlank="1" showInputMessage="1" showErrorMessage="1" xr:uid="{00000000-0002-0000-0100-00000F000000}">
          <x14:formula1>
            <xm:f>'Tabelle 3'!$H$33:$H$38</xm:f>
          </x14:formula1>
          <xm:sqref>U37:AB37</xm:sqref>
        </x14:dataValidation>
        <x14:dataValidation type="list" allowBlank="1" showInputMessage="1" showErrorMessage="1" xr:uid="{00000000-0002-0000-0100-000010000000}">
          <x14:formula1>
            <xm:f>'Tabelle 3'!$F$39:$F$45</xm:f>
          </x14:formula1>
          <xm:sqref>L14:S14</xm:sqref>
        </x14:dataValidation>
        <x14:dataValidation type="list" allowBlank="1" showInputMessage="1" showErrorMessage="1" xr:uid="{00000000-0002-0000-0100-000011000000}">
          <x14:formula1>
            <xm:f>'Tabelle 3'!$A$2:$A$32</xm:f>
          </x14:formula1>
          <xm:sqref>I119:O119 I121:O121 I123:O123 I125:O125</xm:sqref>
        </x14:dataValidation>
        <x14:dataValidation type="list" allowBlank="1" showInputMessage="1" showErrorMessage="1" xr:uid="{00000000-0002-0000-0100-000012000000}">
          <x14:formula1>
            <xm:f>'Tabelle 3'!$A$35:$A$79</xm:f>
          </x14:formula1>
          <xm:sqref>C37:J37</xm:sqref>
        </x14:dataValidation>
        <x14:dataValidation type="list" allowBlank="1" showInputMessage="1" showErrorMessage="1" xr:uid="{00000000-0002-0000-0100-000013000000}">
          <x14:formula1>
            <xm:f>'Tabelle 3'!$I$33:$I$34</xm:f>
          </x14:formula1>
          <xm:sqref>AD37:AK37</xm:sqref>
        </x14:dataValidation>
        <x14:dataValidation type="list" allowBlank="1" showInputMessage="1" showErrorMessage="1" xr:uid="{00000000-0002-0000-0100-000014000000}">
          <x14:formula1>
            <xm:f>'Tabelle 3'!$D$47:$D$48</xm:f>
          </x14:formula1>
          <xm:sqref>AG61:AK61</xm:sqref>
        </x14:dataValidation>
        <x14:dataValidation type="list" allowBlank="1" showInputMessage="1" showErrorMessage="1" xr:uid="{00000000-0002-0000-0100-000015000000}">
          <x14:formula1>
            <xm:f>'Tabelle 3'!$D$50:$D$52</xm:f>
          </x14:formula1>
          <xm:sqref>AD64:AK64</xm:sqref>
        </x14:dataValidation>
        <x14:dataValidation type="list" allowBlank="1" showInputMessage="1" showErrorMessage="1" xr:uid="{00000000-0002-0000-0100-000016000000}">
          <x14:formula1>
            <xm:f>'Tabelle 3'!$E$51:$E$52</xm:f>
          </x14:formula1>
          <xm:sqref>AG68:AK68</xm:sqref>
        </x14:dataValidation>
        <x14:dataValidation type="list" allowBlank="1" showInputMessage="1" showErrorMessage="1" xr:uid="{00000000-0002-0000-0100-000017000000}">
          <x14:formula1>
            <xm:f>'Tabelle 3'!$F$51:$F$53</xm:f>
          </x14:formula1>
          <xm:sqref>L79:P79</xm:sqref>
        </x14:dataValidation>
        <x14:dataValidation type="list" allowBlank="1" showInputMessage="1" showErrorMessage="1" xr:uid="{00000000-0002-0000-0100-000018000000}">
          <x14:formula1>
            <xm:f>'Tabelle 3'!$F$54:$F$56</xm:f>
          </x14:formula1>
          <xm:sqref>L81:P81</xm:sqref>
        </x14:dataValidation>
        <x14:dataValidation type="list" allowBlank="1" showInputMessage="1" showErrorMessage="1" xr:uid="{00000000-0002-0000-0100-000019000000}">
          <x14:formula1>
            <xm:f>'Tabelle 3'!$F$57:$F$59</xm:f>
          </x14:formula1>
          <xm:sqref>L83:P83</xm:sqref>
        </x14:dataValidation>
        <x14:dataValidation type="list" allowBlank="1" showInputMessage="1" showErrorMessage="1" xr:uid="{00000000-0002-0000-0100-00001A000000}">
          <x14:formula1>
            <xm:f>'Tabelle 3'!$F$60:$F$62</xm:f>
          </x14:formula1>
          <xm:sqref>L85:P85</xm:sqref>
        </x14:dataValidation>
        <x14:dataValidation type="list" allowBlank="1" showInputMessage="1" showErrorMessage="1" xr:uid="{00000000-0002-0000-0100-00001B000000}">
          <x14:formula1>
            <xm:f>'Tabelle 3'!$D$66:$D$67</xm:f>
          </x14:formula1>
          <xm:sqref>AG109:AK109</xm:sqref>
        </x14:dataValidation>
        <x14:dataValidation type="list" allowBlank="1" showInputMessage="1" showErrorMessage="1" xr:uid="{00000000-0002-0000-0100-00001C000000}">
          <x14:formula1>
            <xm:f>'Tabelle 3'!$D$69:$D$71</xm:f>
          </x14:formula1>
          <xm:sqref>I112:Q112</xm:sqref>
        </x14:dataValidation>
        <x14:dataValidation type="list" allowBlank="1" showInputMessage="1" showErrorMessage="1" xr:uid="{00000000-0002-0000-0100-00001D000000}">
          <x14:formula1>
            <xm:f>'Tabelle 3'!$E$70:$E$71</xm:f>
          </x14:formula1>
          <xm:sqref>AG116:AK116</xm:sqref>
        </x14:dataValidation>
        <x14:dataValidation type="list" allowBlank="1" showInputMessage="1" showErrorMessage="1" xr:uid="{00000000-0002-0000-0100-00001E000000}">
          <x14:formula1>
            <xm:f>'Tabelle 3'!$E$73:$E$75</xm:f>
          </x14:formula1>
          <xm:sqref>AC119:AK119</xm:sqref>
        </x14:dataValidation>
        <x14:dataValidation type="list" allowBlank="1" showInputMessage="1" showErrorMessage="1" xr:uid="{00000000-0002-0000-0100-00001F000000}">
          <x14:formula1>
            <xm:f>'Tabelle 3'!$F$70:$F$71</xm:f>
          </x14:formula1>
          <xm:sqref>AG129:AK129</xm:sqref>
        </x14:dataValidation>
        <x14:dataValidation type="list" allowBlank="1" showInputMessage="1" showErrorMessage="1" xr:uid="{00000000-0002-0000-0100-000020000000}">
          <x14:formula1>
            <xm:f>'Tabelle 3'!$G$70:$G$71</xm:f>
          </x14:formula1>
          <xm:sqref>AG151:AK151</xm:sqref>
        </x14:dataValidation>
        <x14:dataValidation type="list" allowBlank="1" showInputMessage="1" showErrorMessage="1" xr:uid="{00000000-0002-0000-0100-000021000000}">
          <x14:formula1>
            <xm:f>'Tabelle 3'!$H$70:$H$71</xm:f>
          </x14:formula1>
          <xm:sqref>AG164:AK164</xm:sqref>
        </x14:dataValidation>
        <x14:dataValidation type="list" allowBlank="1" showInputMessage="1" showErrorMessage="1" xr:uid="{00000000-0002-0000-0100-000022000000}">
          <x14:formula1>
            <xm:f>'Tabelle 3'!$I$70:$I$71</xm:f>
          </x14:formula1>
          <xm:sqref>AG177:AK177</xm:sqref>
        </x14:dataValidation>
        <x14:dataValidation type="list" allowBlank="1" showInputMessage="1" showErrorMessage="1" xr:uid="{00000000-0002-0000-0100-000023000000}">
          <x14:formula1>
            <xm:f>'Tabelle 3'!$J$66:$J$67</xm:f>
          </x14:formula1>
          <xm:sqref>AG194:AK194</xm:sqref>
        </x14:dataValidation>
        <x14:dataValidation type="list" allowBlank="1" showInputMessage="1" showErrorMessage="1" xr:uid="{00000000-0002-0000-0100-000024000000}">
          <x14:formula1>
            <xm:f>'Tabelle 3'!$J$69:$J$70</xm:f>
          </x14:formula1>
          <xm:sqref>V197:Y197 V199:Y199</xm:sqref>
        </x14:dataValidation>
        <x14:dataValidation type="list" allowBlank="1" showInputMessage="1" showErrorMessage="1" xr:uid="{00000000-0002-0000-0100-000025000000}">
          <x14:formula1>
            <xm:f>'Tabelle 3'!$K$66:$K$67</xm:f>
          </x14:formula1>
          <xm:sqref>AG203:AK203</xm:sqref>
        </x14:dataValidation>
        <x14:dataValidation type="list" allowBlank="1" showInputMessage="1" showErrorMessage="1" xr:uid="{00000000-0002-0000-0100-000026000000}">
          <x14:formula1>
            <xm:f>'Tabelle 3'!$L$66:$L$67</xm:f>
          </x14:formula1>
          <xm:sqref>AG212:AK212</xm:sqref>
        </x14:dataValidation>
        <x14:dataValidation type="list" allowBlank="1" showInputMessage="1" showErrorMessage="1" xr:uid="{00000000-0002-0000-0100-000027000000}">
          <x14:formula1>
            <xm:f>'Tabelle 3'!$M$66:$M$67</xm:f>
          </x14:formula1>
          <xm:sqref>AG231:AK231</xm:sqref>
        </x14:dataValidation>
        <x14:dataValidation type="list" allowBlank="1" showInputMessage="1" showErrorMessage="1" xr:uid="{00000000-0002-0000-0100-000028000000}">
          <x14:formula1>
            <xm:f>'Tabelle 3'!$N$66:$N$67</xm:f>
          </x14:formula1>
          <xm:sqref>AG240:AK240</xm:sqref>
        </x14:dataValidation>
        <x14:dataValidation type="list" allowBlank="1" showInputMessage="1" showErrorMessage="1" xr:uid="{00000000-0002-0000-0100-000029000000}">
          <x14:formula1>
            <xm:f>'Tabelle 3'!$O$66:$O$67</xm:f>
          </x14:formula1>
          <xm:sqref>AG259:AK259</xm:sqref>
        </x14:dataValidation>
        <x14:dataValidation type="list" allowBlank="1" showInputMessage="1" showErrorMessage="1" xr:uid="{00000000-0002-0000-0100-00002A000000}">
          <x14:formula1>
            <xm:f>'Tabelle 3'!$P$66:$P$67</xm:f>
          </x14:formula1>
          <xm:sqref>AG268:AK268</xm:sqref>
        </x14:dataValidation>
        <x14:dataValidation type="list" allowBlank="1" showInputMessage="1" showErrorMessage="1" xr:uid="{00000000-0002-0000-0100-00002B000000}">
          <x14:formula1>
            <xm:f>'Tabelle 3'!$Q$66:$Q$67</xm:f>
          </x14:formula1>
          <xm:sqref>AG277:AK277</xm:sqref>
        </x14:dataValidation>
        <x14:dataValidation type="list" allowBlank="1" showInputMessage="1" showErrorMessage="1" xr:uid="{00000000-0002-0000-0100-00002C000000}">
          <x14:formula1>
            <xm:f>'Tabelle 3'!$R$66:$R$67</xm:f>
          </x14:formula1>
          <xm:sqref>AG286:AK286</xm:sqref>
        </x14:dataValidation>
        <x14:dataValidation type="list" allowBlank="1" showInputMessage="1" showErrorMessage="1" xr:uid="{00000000-0002-0000-0100-00002D000000}">
          <x14:formula1>
            <xm:f>'Tabelle 3'!$S$66:$S$67</xm:f>
          </x14:formula1>
          <xm:sqref>AG295:AK295</xm:sqref>
        </x14:dataValidation>
        <x14:dataValidation type="list" allowBlank="1" showInputMessage="1" showErrorMessage="1" xr:uid="{00000000-0002-0000-0100-00002E000000}">
          <x14:formula1>
            <xm:f>'Tabelle 3'!$T$66:$T$67</xm:f>
          </x14:formula1>
          <xm:sqref>AG307:AK307</xm:sqref>
        </x14:dataValidation>
        <x14:dataValidation type="list" allowBlank="1" showInputMessage="1" showErrorMessage="1" xr:uid="{00000000-0002-0000-0100-00002F000000}">
          <x14:formula1>
            <xm:f>'Tabelle 3'!$D$85:$D$86</xm:f>
          </x14:formula1>
          <xm:sqref>AG325:AK325</xm:sqref>
        </x14:dataValidation>
        <x14:dataValidation type="list" allowBlank="1" showInputMessage="1" showErrorMessage="1" xr:uid="{00000000-0002-0000-0100-000030000000}">
          <x14:formula1>
            <xm:f>'Tabelle 3'!$E$89:$E$90</xm:f>
          </x14:formula1>
          <xm:sqref>AG342:AK342</xm:sqref>
        </x14:dataValidation>
        <x14:dataValidation type="list" allowBlank="1" showInputMessage="1" showErrorMessage="1" xr:uid="{00000000-0002-0000-0100-000031000000}">
          <x14:formula1>
            <xm:f>'Tabelle 3'!$F$89:$F$90</xm:f>
          </x14:formula1>
          <xm:sqref>AG355:AK355</xm:sqref>
        </x14:dataValidation>
        <x14:dataValidation type="list" allowBlank="1" showInputMessage="1" showErrorMessage="1" xr:uid="{00000000-0002-0000-0100-000032000000}">
          <x14:formula1>
            <xm:f>'Tabelle 3'!$G$89:$G$90</xm:f>
          </x14:formula1>
          <xm:sqref>AG368:AK368</xm:sqref>
        </x14:dataValidation>
        <x14:dataValidation type="list" allowBlank="1" showInputMessage="1" showErrorMessage="1" xr:uid="{00000000-0002-0000-0100-000033000000}">
          <x14:formula1>
            <xm:f>'Tabelle 3'!$J$33:$J$34</xm:f>
          </x14:formula1>
          <xm:sqref>AG381:AK381 AG385:AK385 AG383:AK383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D274"/>
  <sheetViews>
    <sheetView zoomScale="115" zoomScaleNormal="115" workbookViewId="0"/>
  </sheetViews>
  <sheetFormatPr baseColWidth="10" defaultColWidth="0" defaultRowHeight="15" customHeight="1" x14ac:dyDescent="0.2"/>
  <cols>
    <col min="1" max="1" width="7.5" style="52" customWidth="1"/>
    <col min="2" max="3" width="0.875" style="52" customWidth="1"/>
    <col min="4" max="32" width="2.25" style="52" customWidth="1"/>
    <col min="33" max="33" width="2.5" style="52" bestFit="1" customWidth="1"/>
    <col min="34" max="38" width="2.25" style="52" customWidth="1"/>
    <col min="39" max="39" width="0.875" style="52" customWidth="1"/>
    <col min="40" max="40" width="7.5" style="52" customWidth="1"/>
    <col min="41" max="16384" width="2.25" style="52" hidden="1"/>
  </cols>
  <sheetData>
    <row r="1" spans="1:56" s="44" customFormat="1" ht="27" x14ac:dyDescent="0.2">
      <c r="C1" s="44" t="s">
        <v>234</v>
      </c>
    </row>
    <row r="2" spans="1:56" s="44" customFormat="1" ht="27" x14ac:dyDescent="0.2">
      <c r="C2" s="45" t="s">
        <v>4</v>
      </c>
      <c r="D2" s="45"/>
    </row>
    <row r="5" spans="1:56" ht="5.0999999999999996" customHeight="1" x14ac:dyDescent="0.2">
      <c r="A5" s="51"/>
      <c r="B5" s="51"/>
      <c r="C5" s="54"/>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6"/>
      <c r="AN5" s="51"/>
      <c r="AO5" s="51"/>
      <c r="AP5" s="51"/>
      <c r="AQ5" s="51"/>
      <c r="AR5" s="51"/>
      <c r="AS5" s="51"/>
      <c r="AT5" s="51"/>
      <c r="AU5" s="51"/>
      <c r="AV5" s="66"/>
      <c r="AW5" s="51"/>
      <c r="AX5" s="51"/>
      <c r="AY5" s="51"/>
      <c r="AZ5" s="51"/>
      <c r="BA5" s="51"/>
      <c r="BB5" s="51"/>
      <c r="BC5" s="51"/>
      <c r="BD5" s="51"/>
    </row>
    <row r="6" spans="1:56" ht="15" customHeight="1" x14ac:dyDescent="0.2">
      <c r="A6" s="51"/>
      <c r="B6" s="51"/>
      <c r="C6" s="57"/>
      <c r="D6" s="51" t="s">
        <v>237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8"/>
      <c r="AN6" s="51"/>
      <c r="AO6" s="51"/>
      <c r="AP6" s="51"/>
      <c r="AQ6" s="51"/>
      <c r="AR6" s="51"/>
      <c r="AS6" s="51"/>
      <c r="AT6" s="51"/>
      <c r="AU6" s="51"/>
      <c r="AV6" s="66"/>
      <c r="AW6" s="51"/>
      <c r="AX6" s="51"/>
      <c r="AY6" s="51"/>
      <c r="AZ6" s="51"/>
      <c r="BA6" s="51"/>
      <c r="BB6" s="51"/>
      <c r="BC6" s="51"/>
      <c r="BD6" s="51"/>
    </row>
    <row r="7" spans="1:56" ht="15" customHeight="1" x14ac:dyDescent="0.2">
      <c r="A7" s="51"/>
      <c r="B7" s="51"/>
      <c r="C7" s="57"/>
      <c r="D7" s="59" t="s">
        <v>238</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8"/>
      <c r="AN7" s="51"/>
      <c r="AO7" s="51"/>
      <c r="AP7" s="51"/>
      <c r="AQ7" s="51"/>
      <c r="AR7" s="51"/>
      <c r="AS7" s="51"/>
      <c r="AT7" s="51"/>
      <c r="AU7" s="51"/>
      <c r="AV7" s="66"/>
      <c r="AW7" s="51"/>
      <c r="AX7" s="51"/>
      <c r="AY7" s="51"/>
      <c r="AZ7" s="51"/>
      <c r="BA7" s="51"/>
      <c r="BB7" s="51"/>
      <c r="BC7" s="51"/>
      <c r="BD7" s="51"/>
    </row>
    <row r="8" spans="1:56" ht="15" customHeight="1" x14ac:dyDescent="0.2">
      <c r="A8" s="51"/>
      <c r="B8" s="51"/>
      <c r="C8" s="57"/>
      <c r="D8" s="59"/>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8"/>
      <c r="AN8" s="51"/>
      <c r="AO8" s="51"/>
      <c r="AP8" s="51"/>
      <c r="AQ8" s="51"/>
      <c r="AR8" s="51"/>
      <c r="AS8" s="51"/>
      <c r="AT8" s="51"/>
      <c r="AU8" s="51"/>
      <c r="AV8" s="66"/>
      <c r="AW8" s="51"/>
      <c r="AX8" s="51"/>
      <c r="AY8" s="51"/>
      <c r="AZ8" s="51"/>
      <c r="BA8" s="51"/>
      <c r="BB8" s="51"/>
      <c r="BC8" s="51"/>
      <c r="BD8" s="51"/>
    </row>
    <row r="9" spans="1:56" ht="15" customHeight="1" x14ac:dyDescent="0.2">
      <c r="A9" s="51"/>
      <c r="B9" s="51"/>
      <c r="C9" s="57"/>
      <c r="D9" s="122" t="s">
        <v>223</v>
      </c>
      <c r="E9" s="122"/>
      <c r="F9" s="122"/>
      <c r="G9" s="122"/>
      <c r="H9" s="122"/>
      <c r="I9" s="122"/>
      <c r="J9" s="122"/>
      <c r="K9" s="122"/>
      <c r="L9" s="114"/>
      <c r="M9" s="122"/>
      <c r="N9" s="122"/>
      <c r="O9" s="122"/>
      <c r="P9" s="122"/>
      <c r="Q9" s="122"/>
      <c r="R9" s="122"/>
      <c r="S9" s="122"/>
      <c r="T9" s="122"/>
      <c r="U9" s="51"/>
      <c r="V9" s="122" t="s">
        <v>224</v>
      </c>
      <c r="W9" s="51"/>
      <c r="X9" s="51"/>
      <c r="Y9" s="51"/>
      <c r="Z9" s="51"/>
      <c r="AA9" s="51"/>
      <c r="AB9" s="51"/>
      <c r="AC9" s="51"/>
      <c r="AD9" s="51"/>
      <c r="AE9" s="51"/>
      <c r="AF9" s="51"/>
      <c r="AG9" s="51"/>
      <c r="AH9" s="51"/>
      <c r="AI9" s="51"/>
      <c r="AJ9" s="51"/>
      <c r="AK9" s="51"/>
      <c r="AL9" s="51"/>
      <c r="AM9" s="58"/>
      <c r="AN9" s="51"/>
      <c r="AO9" s="51"/>
      <c r="AP9" s="51"/>
      <c r="AQ9" s="51"/>
      <c r="AR9" s="51"/>
      <c r="AS9" s="51"/>
      <c r="AT9" s="51"/>
      <c r="AU9" s="51"/>
      <c r="AV9" s="66"/>
      <c r="AW9" s="51"/>
      <c r="AX9" s="51"/>
      <c r="AY9" s="51"/>
      <c r="AZ9" s="51"/>
      <c r="BA9" s="51"/>
      <c r="BB9" s="51"/>
      <c r="BC9" s="51"/>
      <c r="BD9" s="51"/>
    </row>
    <row r="10" spans="1:56" ht="15" customHeight="1" x14ac:dyDescent="0.2">
      <c r="A10" s="51"/>
      <c r="B10" s="51"/>
      <c r="C10" s="57"/>
      <c r="D10" s="114"/>
      <c r="E10" s="114"/>
      <c r="F10" s="114"/>
      <c r="G10" s="114"/>
      <c r="H10" s="114"/>
      <c r="I10" s="114"/>
      <c r="J10" s="114"/>
      <c r="K10" s="114"/>
      <c r="L10" s="114"/>
      <c r="M10" s="114"/>
      <c r="N10" s="114"/>
      <c r="O10" s="114"/>
      <c r="P10" s="114"/>
      <c r="Q10" s="114"/>
      <c r="R10" s="114"/>
      <c r="S10" s="114"/>
      <c r="T10" s="114"/>
      <c r="U10" s="51"/>
      <c r="V10" s="51"/>
      <c r="W10" s="51"/>
      <c r="X10" s="51"/>
      <c r="Y10" s="51"/>
      <c r="Z10" s="51"/>
      <c r="AA10" s="51"/>
      <c r="AB10" s="51"/>
      <c r="AC10" s="51"/>
      <c r="AD10" s="51"/>
      <c r="AE10" s="51"/>
      <c r="AF10" s="51"/>
      <c r="AG10" s="51"/>
      <c r="AH10" s="51"/>
      <c r="AI10" s="51"/>
      <c r="AJ10" s="51"/>
      <c r="AK10" s="51"/>
      <c r="AL10" s="51"/>
      <c r="AM10" s="58"/>
      <c r="AN10" s="51"/>
      <c r="AO10" s="51"/>
      <c r="AP10" s="51"/>
      <c r="AQ10" s="51"/>
      <c r="AR10" s="51"/>
      <c r="AS10" s="51"/>
      <c r="AT10" s="51"/>
      <c r="AU10" s="51"/>
      <c r="AV10" s="66"/>
      <c r="AW10" s="51"/>
      <c r="AX10" s="51"/>
      <c r="AY10" s="51"/>
      <c r="AZ10" s="51"/>
      <c r="BA10" s="51"/>
      <c r="BB10" s="51"/>
      <c r="BC10" s="51"/>
      <c r="BD10" s="51"/>
    </row>
    <row r="11" spans="1:56" ht="15" customHeight="1" x14ac:dyDescent="0.2">
      <c r="A11" s="51"/>
      <c r="B11" s="51"/>
      <c r="C11" s="57"/>
      <c r="D11" s="245"/>
      <c r="E11" s="245"/>
      <c r="F11" s="245"/>
      <c r="G11" s="245"/>
      <c r="H11" s="245"/>
      <c r="I11" s="245"/>
      <c r="J11" s="245"/>
      <c r="K11" s="245"/>
      <c r="L11" s="245"/>
      <c r="M11" s="245"/>
      <c r="N11" s="245"/>
      <c r="O11" s="245"/>
      <c r="P11" s="245"/>
      <c r="Q11" s="245"/>
      <c r="R11" s="245"/>
      <c r="S11" s="245"/>
      <c r="T11" s="245"/>
      <c r="U11" s="51"/>
      <c r="V11" s="245"/>
      <c r="W11" s="245"/>
      <c r="X11" s="245"/>
      <c r="Y11" s="245"/>
      <c r="Z11" s="245"/>
      <c r="AA11" s="245"/>
      <c r="AB11" s="245"/>
      <c r="AC11" s="245"/>
      <c r="AD11" s="245"/>
      <c r="AE11" s="245"/>
      <c r="AF11" s="245"/>
      <c r="AG11" s="245"/>
      <c r="AH11" s="245"/>
      <c r="AI11" s="245"/>
      <c r="AJ11" s="245"/>
      <c r="AK11" s="245"/>
      <c r="AL11" s="245"/>
      <c r="AM11" s="58"/>
      <c r="AN11" s="51"/>
      <c r="AO11" s="51"/>
      <c r="AP11" s="51"/>
      <c r="AQ11" s="51"/>
      <c r="AR11" s="51"/>
      <c r="AS11" s="51"/>
      <c r="AT11" s="51"/>
      <c r="AU11" s="51"/>
      <c r="AV11" s="66"/>
      <c r="AW11" s="51"/>
      <c r="AX11" s="51"/>
      <c r="AY11" s="51"/>
      <c r="AZ11" s="51"/>
      <c r="BA11" s="51"/>
      <c r="BB11" s="51"/>
      <c r="BC11" s="51"/>
      <c r="BD11" s="51"/>
    </row>
    <row r="12" spans="1:56" ht="5.0999999999999996" customHeight="1" x14ac:dyDescent="0.2">
      <c r="A12" s="51"/>
      <c r="B12" s="51"/>
      <c r="C12" s="63"/>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5"/>
      <c r="AN12" s="51"/>
      <c r="AO12" s="51"/>
      <c r="AP12" s="51"/>
      <c r="AQ12" s="51"/>
      <c r="AR12" s="51"/>
      <c r="AS12" s="51"/>
      <c r="AT12" s="51"/>
      <c r="AU12" s="51"/>
      <c r="AV12" s="66"/>
      <c r="AW12" s="51"/>
      <c r="AX12" s="51"/>
      <c r="AY12" s="51"/>
      <c r="AZ12" s="51"/>
      <c r="BA12" s="51"/>
      <c r="BB12" s="51"/>
      <c r="BC12" s="51"/>
      <c r="BD12" s="51"/>
    </row>
    <row r="13" spans="1:56" ht="15" customHeight="1" x14ac:dyDescent="0.2">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66"/>
      <c r="AW13" s="51"/>
      <c r="AX13" s="51"/>
      <c r="AY13" s="51"/>
      <c r="AZ13" s="51"/>
      <c r="BA13" s="51"/>
      <c r="BB13" s="51"/>
      <c r="BC13" s="51"/>
      <c r="BD13" s="51"/>
    </row>
    <row r="14" spans="1:56" s="46" customFormat="1" ht="19.5" x14ac:dyDescent="0.2">
      <c r="C14" s="47"/>
      <c r="D14" s="48" t="s">
        <v>222</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9"/>
      <c r="AV14" s="50"/>
    </row>
    <row r="15" spans="1:56" ht="5.0999999999999996" customHeight="1" x14ac:dyDescent="0.2">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66"/>
      <c r="AW15" s="51"/>
      <c r="AX15" s="51"/>
      <c r="AY15" s="51"/>
      <c r="AZ15" s="51"/>
      <c r="BA15" s="51"/>
      <c r="BB15" s="51"/>
      <c r="BC15" s="51"/>
      <c r="BD15" s="51"/>
    </row>
    <row r="16" spans="1:56" ht="5.0999999999999996" customHeight="1" x14ac:dyDescent="0.2">
      <c r="A16" s="51"/>
      <c r="B16" s="51"/>
      <c r="C16" s="54"/>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6"/>
      <c r="AN16" s="51"/>
      <c r="AO16" s="51"/>
      <c r="AP16" s="51"/>
      <c r="AQ16" s="51"/>
      <c r="AR16" s="51"/>
      <c r="AS16" s="51"/>
      <c r="AT16" s="51"/>
      <c r="AU16" s="51"/>
      <c r="AV16" s="66"/>
      <c r="AW16" s="51"/>
      <c r="AX16" s="51"/>
      <c r="AY16" s="51"/>
      <c r="AZ16" s="51"/>
      <c r="BA16" s="51"/>
      <c r="BB16" s="51"/>
      <c r="BC16" s="51"/>
      <c r="BD16" s="51"/>
    </row>
    <row r="17" spans="1:56" ht="15" customHeight="1" x14ac:dyDescent="0.2">
      <c r="A17" s="51"/>
      <c r="B17" s="51"/>
      <c r="C17" s="57"/>
      <c r="D17" s="67" t="s">
        <v>165</v>
      </c>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70">
        <v>2</v>
      </c>
      <c r="AH17" s="211"/>
      <c r="AI17" s="212"/>
      <c r="AJ17" s="212"/>
      <c r="AK17" s="212"/>
      <c r="AL17" s="213"/>
      <c r="AM17" s="58"/>
      <c r="AN17" s="51"/>
      <c r="AO17" s="51"/>
      <c r="AP17" s="51"/>
      <c r="AQ17" s="51"/>
      <c r="AR17" s="51"/>
      <c r="AS17" s="51"/>
      <c r="AT17" s="51"/>
      <c r="AU17" s="51"/>
      <c r="AV17" s="66"/>
      <c r="AW17" s="51"/>
      <c r="AX17" s="51"/>
      <c r="AY17" s="51"/>
      <c r="AZ17" s="51"/>
      <c r="BA17" s="51"/>
      <c r="BB17" s="51"/>
      <c r="BC17" s="51"/>
      <c r="BD17" s="51"/>
    </row>
    <row r="18" spans="1:56" ht="5.0999999999999996" customHeight="1" x14ac:dyDescent="0.2">
      <c r="A18" s="51"/>
      <c r="B18" s="51"/>
      <c r="C18" s="57"/>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8"/>
      <c r="AN18" s="51"/>
      <c r="AO18" s="51"/>
      <c r="AP18" s="51"/>
      <c r="AQ18" s="51"/>
      <c r="AR18" s="51"/>
      <c r="AS18" s="51"/>
      <c r="AT18" s="51"/>
      <c r="AU18" s="51"/>
      <c r="AV18" s="66"/>
      <c r="AW18" s="51"/>
      <c r="AX18" s="51"/>
      <c r="AY18" s="51"/>
      <c r="AZ18" s="51"/>
      <c r="BA18" s="51"/>
      <c r="BB18" s="51"/>
      <c r="BC18" s="51"/>
      <c r="BD18" s="51"/>
    </row>
    <row r="19" spans="1:56" ht="15" customHeight="1" x14ac:dyDescent="0.2">
      <c r="A19" s="51"/>
      <c r="B19" s="51"/>
      <c r="C19" s="57"/>
      <c r="D19" s="205" t="s">
        <v>29</v>
      </c>
      <c r="E19" s="205"/>
      <c r="F19" s="205"/>
      <c r="G19" s="205"/>
      <c r="H19" s="205"/>
      <c r="I19" s="51"/>
      <c r="J19" s="205" t="s">
        <v>33</v>
      </c>
      <c r="K19" s="205"/>
      <c r="L19" s="205"/>
      <c r="M19" s="205"/>
      <c r="N19" s="205"/>
      <c r="O19" s="205"/>
      <c r="P19" s="205"/>
      <c r="Q19" s="51"/>
      <c r="R19" s="205" t="s">
        <v>32</v>
      </c>
      <c r="S19" s="205"/>
      <c r="T19" s="205"/>
      <c r="U19" s="205"/>
      <c r="V19" s="205"/>
      <c r="W19" s="51"/>
      <c r="X19" s="227" t="s">
        <v>30</v>
      </c>
      <c r="Y19" s="227"/>
      <c r="Z19" s="227"/>
      <c r="AA19" s="227"/>
      <c r="AB19" s="227"/>
      <c r="AC19" s="51"/>
      <c r="AD19" s="205" t="s">
        <v>31</v>
      </c>
      <c r="AE19" s="205"/>
      <c r="AF19" s="205"/>
      <c r="AG19" s="205"/>
      <c r="AH19" s="205"/>
      <c r="AI19" s="205"/>
      <c r="AJ19" s="205"/>
      <c r="AK19" s="205"/>
      <c r="AL19" s="205"/>
      <c r="AM19" s="58"/>
      <c r="AN19" s="51"/>
      <c r="AO19" s="51"/>
      <c r="AP19" s="51"/>
      <c r="AQ19" s="51"/>
      <c r="AR19" s="51"/>
      <c r="AS19" s="51"/>
      <c r="AT19" s="51"/>
      <c r="AU19" s="51"/>
      <c r="AV19" s="66"/>
      <c r="AW19" s="51"/>
      <c r="AX19" s="51"/>
      <c r="AY19" s="51"/>
      <c r="AZ19" s="51"/>
      <c r="BA19" s="51"/>
      <c r="BB19" s="51"/>
      <c r="BC19" s="51"/>
      <c r="BD19" s="51"/>
    </row>
    <row r="20" spans="1:56" ht="15" customHeight="1" x14ac:dyDescent="0.2">
      <c r="A20" s="51"/>
      <c r="B20" s="51"/>
      <c r="C20" s="57"/>
      <c r="D20" s="179"/>
      <c r="E20" s="180"/>
      <c r="F20" s="180"/>
      <c r="G20" s="180"/>
      <c r="H20" s="181"/>
      <c r="I20" s="144"/>
      <c r="J20" s="182"/>
      <c r="K20" s="183"/>
      <c r="L20" s="183"/>
      <c r="M20" s="183"/>
      <c r="N20" s="183"/>
      <c r="O20" s="183"/>
      <c r="P20" s="184"/>
      <c r="Q20" s="144"/>
      <c r="R20" s="185"/>
      <c r="S20" s="186"/>
      <c r="T20" s="186"/>
      <c r="U20" s="186"/>
      <c r="V20" s="187"/>
      <c r="W20" s="144"/>
      <c r="X20" s="188" t="str">
        <f>IF(D20="","",D20*R20)</f>
        <v/>
      </c>
      <c r="Y20" s="189"/>
      <c r="Z20" s="189"/>
      <c r="AA20" s="189"/>
      <c r="AB20" s="190"/>
      <c r="AC20" s="144"/>
      <c r="AD20" s="182"/>
      <c r="AE20" s="183"/>
      <c r="AF20" s="183"/>
      <c r="AG20" s="183"/>
      <c r="AH20" s="183"/>
      <c r="AI20" s="183"/>
      <c r="AJ20" s="183"/>
      <c r="AK20" s="183"/>
      <c r="AL20" s="184"/>
      <c r="AM20" s="58"/>
      <c r="AN20" s="51"/>
      <c r="AO20" s="51"/>
      <c r="AP20" s="51"/>
      <c r="AQ20" s="51"/>
      <c r="AR20" s="51"/>
      <c r="AS20" s="51"/>
      <c r="AT20" s="51"/>
      <c r="AU20" s="51"/>
      <c r="AV20" s="66"/>
      <c r="AW20" s="51"/>
      <c r="AX20" s="51"/>
      <c r="AY20" s="51"/>
      <c r="AZ20" s="51"/>
      <c r="BA20" s="51"/>
      <c r="BB20" s="51"/>
      <c r="BC20" s="51"/>
      <c r="BD20" s="51"/>
    </row>
    <row r="21" spans="1:56" ht="5.0999999999999996" customHeight="1" x14ac:dyDescent="0.2">
      <c r="A21" s="51"/>
      <c r="B21" s="51"/>
      <c r="C21" s="57"/>
      <c r="D21" s="83"/>
      <c r="E21" s="83"/>
      <c r="F21" s="83"/>
      <c r="G21" s="83"/>
      <c r="H21" s="83"/>
      <c r="I21" s="144"/>
      <c r="J21" s="73"/>
      <c r="K21" s="73"/>
      <c r="L21" s="73"/>
      <c r="M21" s="73"/>
      <c r="N21" s="73"/>
      <c r="O21" s="73"/>
      <c r="P21" s="73"/>
      <c r="Q21" s="144"/>
      <c r="R21" s="145"/>
      <c r="S21" s="145"/>
      <c r="T21" s="145"/>
      <c r="U21" s="145"/>
      <c r="V21" s="145"/>
      <c r="W21" s="144"/>
      <c r="X21" s="83"/>
      <c r="Y21" s="83"/>
      <c r="Z21" s="83"/>
      <c r="AA21" s="83"/>
      <c r="AB21" s="83"/>
      <c r="AC21" s="144"/>
      <c r="AD21" s="73"/>
      <c r="AE21" s="73"/>
      <c r="AF21" s="73"/>
      <c r="AG21" s="73"/>
      <c r="AH21" s="73"/>
      <c r="AI21" s="73"/>
      <c r="AJ21" s="73"/>
      <c r="AK21" s="73"/>
      <c r="AL21" s="73"/>
      <c r="AM21" s="58"/>
      <c r="AN21" s="51"/>
      <c r="AO21" s="51"/>
      <c r="AP21" s="51"/>
      <c r="AQ21" s="51"/>
      <c r="AR21" s="51"/>
      <c r="AS21" s="51"/>
      <c r="AT21" s="51"/>
      <c r="AU21" s="51"/>
      <c r="AV21" s="66"/>
      <c r="AW21" s="51"/>
      <c r="AX21" s="51"/>
      <c r="AY21" s="51"/>
      <c r="AZ21" s="51"/>
      <c r="BA21" s="51"/>
      <c r="BB21" s="51"/>
      <c r="BC21" s="51"/>
      <c r="BD21" s="51"/>
    </row>
    <row r="22" spans="1:56" ht="15" customHeight="1" x14ac:dyDescent="0.2">
      <c r="A22" s="51"/>
      <c r="B22" s="51"/>
      <c r="C22" s="57"/>
      <c r="D22" s="179"/>
      <c r="E22" s="180"/>
      <c r="F22" s="180"/>
      <c r="G22" s="180"/>
      <c r="H22" s="181"/>
      <c r="I22" s="144"/>
      <c r="J22" s="182" t="str">
        <f>IF(AH19="ja","CHF","")</f>
        <v/>
      </c>
      <c r="K22" s="183"/>
      <c r="L22" s="183"/>
      <c r="M22" s="183"/>
      <c r="N22" s="183"/>
      <c r="O22" s="183"/>
      <c r="P22" s="184"/>
      <c r="Q22" s="144"/>
      <c r="R22" s="185"/>
      <c r="S22" s="186"/>
      <c r="T22" s="186"/>
      <c r="U22" s="186"/>
      <c r="V22" s="187"/>
      <c r="W22" s="144"/>
      <c r="X22" s="188" t="str">
        <f>IF(D22="","",D22*R22)</f>
        <v/>
      </c>
      <c r="Y22" s="189"/>
      <c r="Z22" s="189"/>
      <c r="AA22" s="189"/>
      <c r="AB22" s="190"/>
      <c r="AC22" s="144"/>
      <c r="AD22" s="182"/>
      <c r="AE22" s="183"/>
      <c r="AF22" s="183"/>
      <c r="AG22" s="183"/>
      <c r="AH22" s="183"/>
      <c r="AI22" s="183"/>
      <c r="AJ22" s="183"/>
      <c r="AK22" s="183"/>
      <c r="AL22" s="184"/>
      <c r="AM22" s="58"/>
      <c r="AN22" s="51"/>
      <c r="AO22" s="51"/>
      <c r="AP22" s="51"/>
      <c r="AQ22" s="51"/>
      <c r="AR22" s="51"/>
      <c r="AS22" s="51"/>
      <c r="AT22" s="51"/>
      <c r="AU22" s="51"/>
      <c r="AV22" s="66"/>
      <c r="AW22" s="51"/>
      <c r="AX22" s="51"/>
      <c r="AY22" s="51"/>
      <c r="AZ22" s="51"/>
      <c r="BA22" s="51"/>
      <c r="BB22" s="51"/>
      <c r="BC22" s="51"/>
      <c r="BD22" s="51"/>
    </row>
    <row r="23" spans="1:56" ht="5.0999999999999996" customHeight="1" x14ac:dyDescent="0.2">
      <c r="A23" s="51"/>
      <c r="B23" s="51"/>
      <c r="C23" s="57"/>
      <c r="D23" s="83"/>
      <c r="E23" s="83"/>
      <c r="F23" s="83"/>
      <c r="G23" s="83"/>
      <c r="H23" s="83"/>
      <c r="I23" s="144"/>
      <c r="J23" s="73"/>
      <c r="K23" s="73"/>
      <c r="L23" s="73"/>
      <c r="M23" s="73"/>
      <c r="N23" s="73"/>
      <c r="O23" s="73"/>
      <c r="P23" s="73"/>
      <c r="Q23" s="144"/>
      <c r="R23" s="145"/>
      <c r="S23" s="145"/>
      <c r="T23" s="145"/>
      <c r="U23" s="145"/>
      <c r="V23" s="145"/>
      <c r="W23" s="144"/>
      <c r="X23" s="83"/>
      <c r="Y23" s="83"/>
      <c r="Z23" s="83"/>
      <c r="AA23" s="83"/>
      <c r="AB23" s="83"/>
      <c r="AC23" s="144"/>
      <c r="AD23" s="73"/>
      <c r="AE23" s="73"/>
      <c r="AF23" s="73"/>
      <c r="AG23" s="73"/>
      <c r="AH23" s="73"/>
      <c r="AI23" s="73"/>
      <c r="AJ23" s="73"/>
      <c r="AK23" s="73"/>
      <c r="AL23" s="73"/>
      <c r="AM23" s="58"/>
      <c r="AN23" s="51"/>
      <c r="AO23" s="51"/>
      <c r="AP23" s="51"/>
      <c r="AQ23" s="51"/>
      <c r="AR23" s="51"/>
      <c r="AS23" s="51"/>
      <c r="AT23" s="51"/>
      <c r="AU23" s="51"/>
      <c r="AV23" s="66"/>
      <c r="AW23" s="51"/>
      <c r="AX23" s="51"/>
      <c r="AY23" s="51"/>
      <c r="AZ23" s="51"/>
      <c r="BA23" s="51"/>
      <c r="BB23" s="51"/>
      <c r="BC23" s="51"/>
      <c r="BD23" s="51"/>
    </row>
    <row r="24" spans="1:56" ht="15" customHeight="1" x14ac:dyDescent="0.2">
      <c r="A24" s="51"/>
      <c r="B24" s="51"/>
      <c r="C24" s="57"/>
      <c r="D24" s="179"/>
      <c r="E24" s="180"/>
      <c r="F24" s="180"/>
      <c r="G24" s="180"/>
      <c r="H24" s="181"/>
      <c r="I24" s="144"/>
      <c r="J24" s="182" t="str">
        <f>IF(AH20="ja","CHF","")</f>
        <v/>
      </c>
      <c r="K24" s="183"/>
      <c r="L24" s="183"/>
      <c r="M24" s="183"/>
      <c r="N24" s="183"/>
      <c r="O24" s="183"/>
      <c r="P24" s="184"/>
      <c r="Q24" s="144"/>
      <c r="R24" s="185"/>
      <c r="S24" s="186"/>
      <c r="T24" s="186"/>
      <c r="U24" s="186"/>
      <c r="V24" s="187"/>
      <c r="W24" s="144"/>
      <c r="X24" s="188" t="str">
        <f>IF(D24="","",D24*R24)</f>
        <v/>
      </c>
      <c r="Y24" s="189"/>
      <c r="Z24" s="189"/>
      <c r="AA24" s="189"/>
      <c r="AB24" s="190"/>
      <c r="AC24" s="144"/>
      <c r="AD24" s="182"/>
      <c r="AE24" s="183"/>
      <c r="AF24" s="183"/>
      <c r="AG24" s="183"/>
      <c r="AH24" s="183"/>
      <c r="AI24" s="183"/>
      <c r="AJ24" s="183"/>
      <c r="AK24" s="183"/>
      <c r="AL24" s="184"/>
      <c r="AM24" s="58"/>
      <c r="AN24" s="51"/>
      <c r="AO24" s="51"/>
      <c r="AP24" s="51"/>
      <c r="AQ24" s="51"/>
      <c r="AR24" s="51"/>
      <c r="AS24" s="51"/>
      <c r="AT24" s="51"/>
      <c r="AU24" s="51"/>
      <c r="AV24" s="66"/>
      <c r="AW24" s="51"/>
      <c r="AX24" s="51"/>
      <c r="AY24" s="51"/>
      <c r="AZ24" s="51"/>
      <c r="BA24" s="51"/>
      <c r="BB24" s="51"/>
      <c r="BC24" s="51"/>
      <c r="BD24" s="51"/>
    </row>
    <row r="25" spans="1:56" ht="5.0999999999999996" customHeight="1" x14ac:dyDescent="0.2">
      <c r="A25" s="51"/>
      <c r="B25" s="51"/>
      <c r="C25" s="57"/>
      <c r="D25" s="83"/>
      <c r="E25" s="83"/>
      <c r="F25" s="83"/>
      <c r="G25" s="83"/>
      <c r="H25" s="83"/>
      <c r="I25" s="144"/>
      <c r="J25" s="73"/>
      <c r="K25" s="73"/>
      <c r="L25" s="73"/>
      <c r="M25" s="73"/>
      <c r="N25" s="73"/>
      <c r="O25" s="73"/>
      <c r="P25" s="73"/>
      <c r="Q25" s="144"/>
      <c r="R25" s="145"/>
      <c r="S25" s="145"/>
      <c r="T25" s="145"/>
      <c r="U25" s="145"/>
      <c r="V25" s="145"/>
      <c r="W25" s="144"/>
      <c r="X25" s="83"/>
      <c r="Y25" s="83"/>
      <c r="Z25" s="83"/>
      <c r="AA25" s="83"/>
      <c r="AB25" s="83"/>
      <c r="AC25" s="144"/>
      <c r="AD25" s="73"/>
      <c r="AE25" s="73"/>
      <c r="AF25" s="73"/>
      <c r="AG25" s="73"/>
      <c r="AH25" s="73"/>
      <c r="AI25" s="73"/>
      <c r="AJ25" s="73"/>
      <c r="AK25" s="73"/>
      <c r="AL25" s="73"/>
      <c r="AM25" s="58"/>
      <c r="AN25" s="51"/>
      <c r="AO25" s="51"/>
      <c r="AP25" s="51"/>
      <c r="AQ25" s="51"/>
      <c r="AR25" s="51"/>
      <c r="AS25" s="51"/>
      <c r="AT25" s="51"/>
      <c r="AU25" s="51"/>
      <c r="AV25" s="66"/>
      <c r="AW25" s="51"/>
      <c r="AX25" s="51"/>
      <c r="AY25" s="51"/>
      <c r="AZ25" s="51"/>
      <c r="BA25" s="51"/>
      <c r="BB25" s="51"/>
      <c r="BC25" s="51"/>
      <c r="BD25" s="51"/>
    </row>
    <row r="26" spans="1:56" ht="15" customHeight="1" x14ac:dyDescent="0.2">
      <c r="A26" s="51"/>
      <c r="B26" s="51"/>
      <c r="C26" s="57"/>
      <c r="D26" s="179"/>
      <c r="E26" s="180"/>
      <c r="F26" s="180"/>
      <c r="G26" s="180"/>
      <c r="H26" s="181"/>
      <c r="I26" s="144"/>
      <c r="J26" s="182" t="str">
        <f>IF(AH22="ja","CHF","")</f>
        <v/>
      </c>
      <c r="K26" s="183"/>
      <c r="L26" s="183"/>
      <c r="M26" s="183"/>
      <c r="N26" s="183"/>
      <c r="O26" s="183"/>
      <c r="P26" s="184"/>
      <c r="Q26" s="144"/>
      <c r="R26" s="185"/>
      <c r="S26" s="186"/>
      <c r="T26" s="186"/>
      <c r="U26" s="186"/>
      <c r="V26" s="187"/>
      <c r="W26" s="144"/>
      <c r="X26" s="188" t="str">
        <f>IF(D26="","",D26*R26)</f>
        <v/>
      </c>
      <c r="Y26" s="189"/>
      <c r="Z26" s="189"/>
      <c r="AA26" s="189"/>
      <c r="AB26" s="190"/>
      <c r="AC26" s="144"/>
      <c r="AD26" s="182"/>
      <c r="AE26" s="183"/>
      <c r="AF26" s="183"/>
      <c r="AG26" s="183"/>
      <c r="AH26" s="183"/>
      <c r="AI26" s="183"/>
      <c r="AJ26" s="183"/>
      <c r="AK26" s="183"/>
      <c r="AL26" s="184"/>
      <c r="AM26" s="58"/>
      <c r="AN26" s="51"/>
      <c r="AO26" s="51"/>
      <c r="AP26" s="51"/>
      <c r="AQ26" s="51"/>
      <c r="AR26" s="51"/>
      <c r="AS26" s="51"/>
      <c r="AT26" s="51"/>
      <c r="AU26" s="51"/>
      <c r="AV26" s="66"/>
      <c r="AW26" s="51"/>
      <c r="AX26" s="51"/>
      <c r="AY26" s="51"/>
      <c r="AZ26" s="51"/>
      <c r="BA26" s="51"/>
      <c r="BB26" s="51"/>
      <c r="BC26" s="51"/>
      <c r="BD26" s="51"/>
    </row>
    <row r="27" spans="1:56" s="51" customFormat="1" ht="5.0999999999999996" customHeight="1" x14ac:dyDescent="0.2">
      <c r="C27" s="63"/>
      <c r="D27" s="64"/>
      <c r="E27" s="64"/>
      <c r="F27" s="64"/>
      <c r="G27" s="64"/>
      <c r="H27" s="64"/>
      <c r="I27" s="64"/>
      <c r="J27" s="64"/>
      <c r="K27" s="64"/>
      <c r="L27" s="64"/>
      <c r="M27" s="78"/>
      <c r="N27" s="78"/>
      <c r="O27" s="78"/>
      <c r="P27" s="78"/>
      <c r="Q27" s="64"/>
      <c r="R27" s="79"/>
      <c r="S27" s="115"/>
      <c r="T27" s="79"/>
      <c r="U27" s="79"/>
      <c r="V27" s="79"/>
      <c r="W27" s="64"/>
      <c r="X27" s="77"/>
      <c r="Y27" s="77"/>
      <c r="Z27" s="77"/>
      <c r="AA27" s="77"/>
      <c r="AB27" s="77"/>
      <c r="AC27" s="64"/>
      <c r="AD27" s="78"/>
      <c r="AE27" s="78"/>
      <c r="AF27" s="78"/>
      <c r="AG27" s="78"/>
      <c r="AH27" s="78"/>
      <c r="AI27" s="78"/>
      <c r="AJ27" s="78"/>
      <c r="AK27" s="78"/>
      <c r="AL27" s="78"/>
      <c r="AM27" s="65"/>
      <c r="AV27" s="66"/>
    </row>
    <row r="28" spans="1:56" ht="5.0999999999999996" customHeight="1" x14ac:dyDescent="0.2">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66"/>
      <c r="AW28" s="51"/>
      <c r="AX28" s="51"/>
      <c r="AY28" s="51"/>
      <c r="AZ28" s="51"/>
      <c r="BA28" s="51"/>
      <c r="BB28" s="51"/>
      <c r="BC28" s="51"/>
      <c r="BD28" s="51"/>
    </row>
    <row r="29" spans="1:56" ht="5.0999999999999996" customHeight="1" x14ac:dyDescent="0.2">
      <c r="C29" s="54"/>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6"/>
    </row>
    <row r="30" spans="1:56" ht="15" customHeight="1" x14ac:dyDescent="0.2">
      <c r="C30" s="57"/>
      <c r="D30" s="67" t="s">
        <v>427</v>
      </c>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70">
        <v>2</v>
      </c>
      <c r="AH30" s="211"/>
      <c r="AI30" s="212"/>
      <c r="AJ30" s="212"/>
      <c r="AK30" s="212"/>
      <c r="AL30" s="213"/>
      <c r="AM30" s="58"/>
    </row>
    <row r="31" spans="1:56" ht="5.0999999999999996" customHeight="1" x14ac:dyDescent="0.2">
      <c r="C31" s="57"/>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8"/>
    </row>
    <row r="32" spans="1:56" ht="15" customHeight="1" x14ac:dyDescent="0.2">
      <c r="C32" s="57"/>
      <c r="D32" s="81" t="s">
        <v>1</v>
      </c>
      <c r="E32" s="205" t="s">
        <v>36</v>
      </c>
      <c r="F32" s="205"/>
      <c r="G32" s="205"/>
      <c r="H32" s="205"/>
      <c r="I32" s="205"/>
      <c r="J32" s="205"/>
      <c r="K32" s="205"/>
      <c r="L32" s="205"/>
      <c r="M32" s="205"/>
      <c r="N32" s="51"/>
      <c r="O32" s="51"/>
      <c r="P32" s="205" t="s">
        <v>37</v>
      </c>
      <c r="Q32" s="205"/>
      <c r="R32" s="205"/>
      <c r="S32" s="205"/>
      <c r="T32" s="205"/>
      <c r="U32" s="205"/>
      <c r="V32" s="205"/>
      <c r="W32" s="205"/>
      <c r="X32" s="81"/>
      <c r="Y32" s="205" t="s">
        <v>38</v>
      </c>
      <c r="Z32" s="205"/>
      <c r="AA32" s="205"/>
      <c r="AB32" s="205"/>
      <c r="AC32" s="205"/>
      <c r="AD32" s="205"/>
      <c r="AE32" s="205"/>
      <c r="AF32" s="205"/>
      <c r="AG32" s="81"/>
      <c r="AH32" s="205" t="s">
        <v>29</v>
      </c>
      <c r="AI32" s="205"/>
      <c r="AJ32" s="205"/>
      <c r="AK32" s="205"/>
      <c r="AL32" s="205"/>
      <c r="AM32" s="58"/>
    </row>
    <row r="33" spans="3:39" ht="15" customHeight="1" x14ac:dyDescent="0.2">
      <c r="C33" s="57"/>
      <c r="D33" s="81" t="s">
        <v>225</v>
      </c>
      <c r="E33" s="182"/>
      <c r="F33" s="183"/>
      <c r="G33" s="183"/>
      <c r="H33" s="183"/>
      <c r="I33" s="183"/>
      <c r="J33" s="183"/>
      <c r="K33" s="183"/>
      <c r="L33" s="183"/>
      <c r="M33" s="183"/>
      <c r="N33" s="184"/>
      <c r="O33" s="144"/>
      <c r="P33" s="182"/>
      <c r="Q33" s="183"/>
      <c r="R33" s="183"/>
      <c r="S33" s="183"/>
      <c r="T33" s="183"/>
      <c r="U33" s="183"/>
      <c r="V33" s="183"/>
      <c r="W33" s="184"/>
      <c r="X33" s="82"/>
      <c r="Y33" s="182"/>
      <c r="Z33" s="183"/>
      <c r="AA33" s="183"/>
      <c r="AB33" s="183"/>
      <c r="AC33" s="183"/>
      <c r="AD33" s="183"/>
      <c r="AE33" s="183"/>
      <c r="AF33" s="184"/>
      <c r="AG33" s="144"/>
      <c r="AH33" s="179"/>
      <c r="AI33" s="180"/>
      <c r="AJ33" s="180"/>
      <c r="AK33" s="180"/>
      <c r="AL33" s="181"/>
      <c r="AM33" s="58"/>
    </row>
    <row r="34" spans="3:39" s="51" customFormat="1" ht="5.0999999999999996" customHeight="1" x14ac:dyDescent="0.2">
      <c r="C34" s="57"/>
      <c r="D34" s="81"/>
      <c r="E34" s="73"/>
      <c r="F34" s="73"/>
      <c r="G34" s="73"/>
      <c r="H34" s="73"/>
      <c r="I34" s="73"/>
      <c r="J34" s="73"/>
      <c r="K34" s="73"/>
      <c r="L34" s="73"/>
      <c r="M34" s="73"/>
      <c r="N34" s="73"/>
      <c r="O34" s="144"/>
      <c r="P34" s="73"/>
      <c r="Q34" s="73"/>
      <c r="R34" s="73"/>
      <c r="S34" s="73"/>
      <c r="T34" s="73"/>
      <c r="U34" s="73"/>
      <c r="V34" s="73"/>
      <c r="W34" s="73"/>
      <c r="X34" s="82"/>
      <c r="Y34" s="73"/>
      <c r="Z34" s="73"/>
      <c r="AA34" s="73"/>
      <c r="AB34" s="73"/>
      <c r="AC34" s="73"/>
      <c r="AD34" s="73"/>
      <c r="AE34" s="73"/>
      <c r="AF34" s="73"/>
      <c r="AG34" s="144"/>
      <c r="AH34" s="83"/>
      <c r="AI34" s="83"/>
      <c r="AJ34" s="83"/>
      <c r="AK34" s="83"/>
      <c r="AL34" s="83"/>
      <c r="AM34" s="58"/>
    </row>
    <row r="35" spans="3:39" ht="15" customHeight="1" x14ac:dyDescent="0.2">
      <c r="C35" s="57"/>
      <c r="D35" s="81" t="s">
        <v>226</v>
      </c>
      <c r="E35" s="182"/>
      <c r="F35" s="183"/>
      <c r="G35" s="183"/>
      <c r="H35" s="183"/>
      <c r="I35" s="183"/>
      <c r="J35" s="183"/>
      <c r="K35" s="183"/>
      <c r="L35" s="183"/>
      <c r="M35" s="183"/>
      <c r="N35" s="184"/>
      <c r="O35" s="144"/>
      <c r="P35" s="182"/>
      <c r="Q35" s="183"/>
      <c r="R35" s="183"/>
      <c r="S35" s="183"/>
      <c r="T35" s="183"/>
      <c r="U35" s="183"/>
      <c r="V35" s="183"/>
      <c r="W35" s="184"/>
      <c r="X35" s="82"/>
      <c r="Y35" s="182"/>
      <c r="Z35" s="183"/>
      <c r="AA35" s="183"/>
      <c r="AB35" s="183"/>
      <c r="AC35" s="183"/>
      <c r="AD35" s="183"/>
      <c r="AE35" s="183"/>
      <c r="AF35" s="184"/>
      <c r="AG35" s="144"/>
      <c r="AH35" s="179"/>
      <c r="AI35" s="180"/>
      <c r="AJ35" s="180"/>
      <c r="AK35" s="180"/>
      <c r="AL35" s="181"/>
      <c r="AM35" s="58"/>
    </row>
    <row r="36" spans="3:39" s="51" customFormat="1" ht="5.0999999999999996" customHeight="1" x14ac:dyDescent="0.2">
      <c r="C36" s="57"/>
      <c r="D36" s="81"/>
      <c r="E36" s="84"/>
      <c r="F36" s="84"/>
      <c r="G36" s="84"/>
      <c r="H36" s="84"/>
      <c r="I36" s="84"/>
      <c r="J36" s="84"/>
      <c r="K36" s="84"/>
      <c r="L36" s="84"/>
      <c r="M36" s="84"/>
      <c r="N36" s="84"/>
      <c r="O36" s="144"/>
      <c r="P36" s="84"/>
      <c r="Q36" s="84"/>
      <c r="R36" s="84"/>
      <c r="S36" s="84"/>
      <c r="T36" s="84"/>
      <c r="U36" s="84"/>
      <c r="V36" s="84"/>
      <c r="W36" s="84"/>
      <c r="X36" s="82"/>
      <c r="Y36" s="84"/>
      <c r="Z36" s="84"/>
      <c r="AA36" s="84"/>
      <c r="AB36" s="84"/>
      <c r="AC36" s="84"/>
      <c r="AD36" s="84"/>
      <c r="AE36" s="84"/>
      <c r="AF36" s="84"/>
      <c r="AG36" s="144"/>
      <c r="AH36" s="85"/>
      <c r="AI36" s="85"/>
      <c r="AJ36" s="85"/>
      <c r="AK36" s="85"/>
      <c r="AL36" s="85"/>
      <c r="AM36" s="58"/>
    </row>
    <row r="37" spans="3:39" ht="15" customHeight="1" x14ac:dyDescent="0.2">
      <c r="C37" s="57"/>
      <c r="D37" s="59" t="s">
        <v>227</v>
      </c>
      <c r="E37" s="182"/>
      <c r="F37" s="183"/>
      <c r="G37" s="183"/>
      <c r="H37" s="183"/>
      <c r="I37" s="183"/>
      <c r="J37" s="183"/>
      <c r="K37" s="183"/>
      <c r="L37" s="183"/>
      <c r="M37" s="183"/>
      <c r="N37" s="184"/>
      <c r="O37" s="144"/>
      <c r="P37" s="182"/>
      <c r="Q37" s="183"/>
      <c r="R37" s="183"/>
      <c r="S37" s="183"/>
      <c r="T37" s="183"/>
      <c r="U37" s="183"/>
      <c r="V37" s="183"/>
      <c r="W37" s="184"/>
      <c r="X37" s="82"/>
      <c r="Y37" s="182"/>
      <c r="Z37" s="183"/>
      <c r="AA37" s="183"/>
      <c r="AB37" s="183"/>
      <c r="AC37" s="183"/>
      <c r="AD37" s="183"/>
      <c r="AE37" s="183"/>
      <c r="AF37" s="184"/>
      <c r="AG37" s="144"/>
      <c r="AH37" s="179"/>
      <c r="AI37" s="180"/>
      <c r="AJ37" s="180"/>
      <c r="AK37" s="180"/>
      <c r="AL37" s="181"/>
      <c r="AM37" s="58"/>
    </row>
    <row r="38" spans="3:39" s="51" customFormat="1" ht="5.0999999999999996" customHeight="1" x14ac:dyDescent="0.2">
      <c r="C38" s="57"/>
      <c r="D38" s="59"/>
      <c r="E38" s="84"/>
      <c r="F38" s="84"/>
      <c r="G38" s="84"/>
      <c r="H38" s="84"/>
      <c r="I38" s="84"/>
      <c r="J38" s="84"/>
      <c r="K38" s="84"/>
      <c r="L38" s="84"/>
      <c r="M38" s="84"/>
      <c r="N38" s="84"/>
      <c r="O38" s="144"/>
      <c r="P38" s="84"/>
      <c r="Q38" s="84"/>
      <c r="R38" s="84"/>
      <c r="S38" s="84"/>
      <c r="T38" s="84"/>
      <c r="U38" s="84"/>
      <c r="V38" s="84"/>
      <c r="W38" s="84"/>
      <c r="X38" s="82"/>
      <c r="Y38" s="84"/>
      <c r="Z38" s="84"/>
      <c r="AA38" s="84"/>
      <c r="AB38" s="84"/>
      <c r="AC38" s="84"/>
      <c r="AD38" s="84"/>
      <c r="AE38" s="84"/>
      <c r="AF38" s="84"/>
      <c r="AG38" s="144"/>
      <c r="AH38" s="85"/>
      <c r="AI38" s="85"/>
      <c r="AJ38" s="85"/>
      <c r="AK38" s="85"/>
      <c r="AL38" s="85"/>
      <c r="AM38" s="58"/>
    </row>
    <row r="39" spans="3:39" ht="15" customHeight="1" x14ac:dyDescent="0.2">
      <c r="C39" s="243" t="s">
        <v>228</v>
      </c>
      <c r="D39" s="244"/>
      <c r="E39" s="182"/>
      <c r="F39" s="183"/>
      <c r="G39" s="183"/>
      <c r="H39" s="183"/>
      <c r="I39" s="183"/>
      <c r="J39" s="183"/>
      <c r="K39" s="183"/>
      <c r="L39" s="183"/>
      <c r="M39" s="183"/>
      <c r="N39" s="184"/>
      <c r="O39" s="144"/>
      <c r="P39" s="182"/>
      <c r="Q39" s="183"/>
      <c r="R39" s="183"/>
      <c r="S39" s="183"/>
      <c r="T39" s="183"/>
      <c r="U39" s="183"/>
      <c r="V39" s="183"/>
      <c r="W39" s="184"/>
      <c r="X39" s="82"/>
      <c r="Y39" s="182"/>
      <c r="Z39" s="183"/>
      <c r="AA39" s="183"/>
      <c r="AB39" s="183"/>
      <c r="AC39" s="183"/>
      <c r="AD39" s="183"/>
      <c r="AE39" s="183"/>
      <c r="AF39" s="184"/>
      <c r="AG39" s="144"/>
      <c r="AH39" s="179"/>
      <c r="AI39" s="180"/>
      <c r="AJ39" s="180"/>
      <c r="AK39" s="180"/>
      <c r="AL39" s="181"/>
      <c r="AM39" s="58"/>
    </row>
    <row r="40" spans="3:39" s="51" customFormat="1" ht="5.0999999999999996" customHeight="1" x14ac:dyDescent="0.2">
      <c r="C40" s="116"/>
      <c r="D40" s="117"/>
      <c r="E40" s="84"/>
      <c r="F40" s="84"/>
      <c r="G40" s="84"/>
      <c r="H40" s="84"/>
      <c r="I40" s="84"/>
      <c r="J40" s="84"/>
      <c r="K40" s="84"/>
      <c r="L40" s="84"/>
      <c r="M40" s="84"/>
      <c r="N40" s="84"/>
      <c r="O40" s="144"/>
      <c r="P40" s="84"/>
      <c r="Q40" s="84"/>
      <c r="R40" s="84"/>
      <c r="S40" s="84"/>
      <c r="T40" s="84"/>
      <c r="U40" s="84"/>
      <c r="V40" s="84"/>
      <c r="W40" s="84"/>
      <c r="X40" s="82"/>
      <c r="Y40" s="84"/>
      <c r="Z40" s="84"/>
      <c r="AA40" s="84"/>
      <c r="AB40" s="84"/>
      <c r="AC40" s="84"/>
      <c r="AD40" s="84"/>
      <c r="AE40" s="84"/>
      <c r="AF40" s="84"/>
      <c r="AG40" s="144"/>
      <c r="AH40" s="85"/>
      <c r="AI40" s="85"/>
      <c r="AJ40" s="85"/>
      <c r="AK40" s="85"/>
      <c r="AL40" s="85"/>
      <c r="AM40" s="58"/>
    </row>
    <row r="41" spans="3:39" ht="15" customHeight="1" x14ac:dyDescent="0.2">
      <c r="C41" s="243" t="s">
        <v>229</v>
      </c>
      <c r="D41" s="244"/>
      <c r="E41" s="182"/>
      <c r="F41" s="183"/>
      <c r="G41" s="183"/>
      <c r="H41" s="183"/>
      <c r="I41" s="183"/>
      <c r="J41" s="183"/>
      <c r="K41" s="183"/>
      <c r="L41" s="183"/>
      <c r="M41" s="183"/>
      <c r="N41" s="184"/>
      <c r="O41" s="144"/>
      <c r="P41" s="182"/>
      <c r="Q41" s="183"/>
      <c r="R41" s="183"/>
      <c r="S41" s="183"/>
      <c r="T41" s="183"/>
      <c r="U41" s="183"/>
      <c r="V41" s="183"/>
      <c r="W41" s="184"/>
      <c r="X41" s="82"/>
      <c r="Y41" s="182"/>
      <c r="Z41" s="183"/>
      <c r="AA41" s="183"/>
      <c r="AB41" s="183"/>
      <c r="AC41" s="183"/>
      <c r="AD41" s="183"/>
      <c r="AE41" s="183"/>
      <c r="AF41" s="184"/>
      <c r="AG41" s="144"/>
      <c r="AH41" s="179"/>
      <c r="AI41" s="180"/>
      <c r="AJ41" s="180"/>
      <c r="AK41" s="180"/>
      <c r="AL41" s="181"/>
      <c r="AM41" s="58"/>
    </row>
    <row r="42" spans="3:39" s="51" customFormat="1" ht="5.0999999999999996" customHeight="1" x14ac:dyDescent="0.2">
      <c r="C42" s="116"/>
      <c r="D42" s="117"/>
      <c r="E42" s="84"/>
      <c r="F42" s="84"/>
      <c r="G42" s="84"/>
      <c r="H42" s="84"/>
      <c r="I42" s="84"/>
      <c r="J42" s="84"/>
      <c r="K42" s="84"/>
      <c r="L42" s="84"/>
      <c r="M42" s="84"/>
      <c r="N42" s="84"/>
      <c r="O42" s="144"/>
      <c r="P42" s="84"/>
      <c r="Q42" s="84"/>
      <c r="R42" s="84"/>
      <c r="S42" s="84"/>
      <c r="T42" s="84"/>
      <c r="U42" s="84"/>
      <c r="V42" s="84"/>
      <c r="W42" s="84"/>
      <c r="X42" s="82"/>
      <c r="Y42" s="84"/>
      <c r="Z42" s="84"/>
      <c r="AA42" s="84"/>
      <c r="AB42" s="84"/>
      <c r="AC42" s="84"/>
      <c r="AD42" s="84"/>
      <c r="AE42" s="84"/>
      <c r="AF42" s="84"/>
      <c r="AG42" s="144"/>
      <c r="AH42" s="85"/>
      <c r="AI42" s="85"/>
      <c r="AJ42" s="85"/>
      <c r="AK42" s="85"/>
      <c r="AL42" s="85"/>
      <c r="AM42" s="58"/>
    </row>
    <row r="43" spans="3:39" ht="15" customHeight="1" x14ac:dyDescent="0.2">
      <c r="C43" s="243" t="s">
        <v>230</v>
      </c>
      <c r="D43" s="244"/>
      <c r="E43" s="182"/>
      <c r="F43" s="183"/>
      <c r="G43" s="183"/>
      <c r="H43" s="183"/>
      <c r="I43" s="183"/>
      <c r="J43" s="183"/>
      <c r="K43" s="183"/>
      <c r="L43" s="183"/>
      <c r="M43" s="183"/>
      <c r="N43" s="184"/>
      <c r="O43" s="144"/>
      <c r="P43" s="182"/>
      <c r="Q43" s="183"/>
      <c r="R43" s="183"/>
      <c r="S43" s="183"/>
      <c r="T43" s="183"/>
      <c r="U43" s="183"/>
      <c r="V43" s="183"/>
      <c r="W43" s="184"/>
      <c r="X43" s="82"/>
      <c r="Y43" s="182"/>
      <c r="Z43" s="183"/>
      <c r="AA43" s="183"/>
      <c r="AB43" s="183"/>
      <c r="AC43" s="183"/>
      <c r="AD43" s="183"/>
      <c r="AE43" s="183"/>
      <c r="AF43" s="184"/>
      <c r="AG43" s="144"/>
      <c r="AH43" s="179"/>
      <c r="AI43" s="180"/>
      <c r="AJ43" s="180"/>
      <c r="AK43" s="180"/>
      <c r="AL43" s="181"/>
      <c r="AM43" s="58"/>
    </row>
    <row r="44" spans="3:39" ht="5.0999999999999996" customHeight="1" x14ac:dyDescent="0.2">
      <c r="C44" s="63"/>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5"/>
    </row>
    <row r="45" spans="3:39" ht="5.0999999999999996" customHeight="1" x14ac:dyDescent="0.2"/>
    <row r="46" spans="3:39" ht="5.0999999999999996" customHeight="1" x14ac:dyDescent="0.2">
      <c r="C46" s="54"/>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6"/>
    </row>
    <row r="47" spans="3:39" ht="15" customHeight="1" x14ac:dyDescent="0.2">
      <c r="C47" s="57"/>
      <c r="D47" s="67" t="s">
        <v>428</v>
      </c>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70">
        <v>2</v>
      </c>
      <c r="AH47" s="211"/>
      <c r="AI47" s="212"/>
      <c r="AJ47" s="212"/>
      <c r="AK47" s="212"/>
      <c r="AL47" s="213"/>
      <c r="AM47" s="58"/>
    </row>
    <row r="48" spans="3:39" ht="5.0999999999999996" customHeight="1" x14ac:dyDescent="0.2">
      <c r="C48" s="57"/>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8"/>
    </row>
    <row r="49" spans="3:39" ht="15" customHeight="1" x14ac:dyDescent="0.2">
      <c r="C49" s="57"/>
      <c r="D49" s="81" t="s">
        <v>1</v>
      </c>
      <c r="E49" s="205" t="s">
        <v>36</v>
      </c>
      <c r="F49" s="205"/>
      <c r="G49" s="205"/>
      <c r="H49" s="205"/>
      <c r="I49" s="205"/>
      <c r="J49" s="205"/>
      <c r="K49" s="205"/>
      <c r="L49" s="205"/>
      <c r="M49" s="205"/>
      <c r="N49" s="51"/>
      <c r="O49" s="51"/>
      <c r="P49" s="205" t="s">
        <v>37</v>
      </c>
      <c r="Q49" s="205"/>
      <c r="R49" s="205"/>
      <c r="S49" s="205"/>
      <c r="T49" s="205"/>
      <c r="U49" s="205"/>
      <c r="V49" s="205"/>
      <c r="W49" s="205"/>
      <c r="X49" s="81"/>
      <c r="Y49" s="205" t="s">
        <v>38</v>
      </c>
      <c r="Z49" s="205"/>
      <c r="AA49" s="205"/>
      <c r="AB49" s="205"/>
      <c r="AC49" s="205"/>
      <c r="AD49" s="205"/>
      <c r="AE49" s="205"/>
      <c r="AF49" s="205"/>
      <c r="AG49" s="81"/>
      <c r="AH49" s="205" t="s">
        <v>45</v>
      </c>
      <c r="AI49" s="205"/>
      <c r="AJ49" s="205"/>
      <c r="AK49" s="205"/>
      <c r="AL49" s="205"/>
      <c r="AM49" s="58"/>
    </row>
    <row r="50" spans="3:39" ht="15" customHeight="1" x14ac:dyDescent="0.2">
      <c r="C50" s="57"/>
      <c r="D50" s="81" t="s">
        <v>42</v>
      </c>
      <c r="E50" s="182"/>
      <c r="F50" s="183"/>
      <c r="G50" s="183"/>
      <c r="H50" s="183"/>
      <c r="I50" s="183"/>
      <c r="J50" s="183"/>
      <c r="K50" s="183"/>
      <c r="L50" s="183"/>
      <c r="M50" s="183"/>
      <c r="N50" s="184"/>
      <c r="O50" s="144"/>
      <c r="P50" s="182"/>
      <c r="Q50" s="183"/>
      <c r="R50" s="183"/>
      <c r="S50" s="183"/>
      <c r="T50" s="183"/>
      <c r="U50" s="183"/>
      <c r="V50" s="183"/>
      <c r="W50" s="184"/>
      <c r="X50" s="82"/>
      <c r="Y50" s="182"/>
      <c r="Z50" s="183"/>
      <c r="AA50" s="183"/>
      <c r="AB50" s="183"/>
      <c r="AC50" s="183"/>
      <c r="AD50" s="183"/>
      <c r="AE50" s="183"/>
      <c r="AF50" s="184"/>
      <c r="AG50" s="144"/>
      <c r="AH50" s="179"/>
      <c r="AI50" s="180"/>
      <c r="AJ50" s="180"/>
      <c r="AK50" s="180"/>
      <c r="AL50" s="181"/>
      <c r="AM50" s="58"/>
    </row>
    <row r="51" spans="3:39" s="51" customFormat="1" ht="5.0999999999999996" customHeight="1" x14ac:dyDescent="0.2">
      <c r="C51" s="57"/>
      <c r="D51" s="81"/>
      <c r="E51" s="73"/>
      <c r="F51" s="73"/>
      <c r="G51" s="73"/>
      <c r="H51" s="73"/>
      <c r="I51" s="73"/>
      <c r="J51" s="73"/>
      <c r="K51" s="73"/>
      <c r="L51" s="73"/>
      <c r="M51" s="73"/>
      <c r="N51" s="73"/>
      <c r="O51" s="144"/>
      <c r="P51" s="73"/>
      <c r="Q51" s="73"/>
      <c r="R51" s="73"/>
      <c r="S51" s="73"/>
      <c r="T51" s="73"/>
      <c r="U51" s="73"/>
      <c r="V51" s="73"/>
      <c r="W51" s="73"/>
      <c r="X51" s="82"/>
      <c r="Y51" s="73"/>
      <c r="Z51" s="73"/>
      <c r="AA51" s="73"/>
      <c r="AB51" s="73"/>
      <c r="AC51" s="73"/>
      <c r="AD51" s="73"/>
      <c r="AE51" s="73"/>
      <c r="AF51" s="73"/>
      <c r="AG51" s="144"/>
      <c r="AH51" s="83"/>
      <c r="AI51" s="83"/>
      <c r="AJ51" s="83"/>
      <c r="AK51" s="83"/>
      <c r="AL51" s="83"/>
      <c r="AM51" s="58"/>
    </row>
    <row r="52" spans="3:39" ht="15" customHeight="1" x14ac:dyDescent="0.2">
      <c r="C52" s="57"/>
      <c r="D52" s="81" t="s">
        <v>43</v>
      </c>
      <c r="E52" s="182"/>
      <c r="F52" s="183"/>
      <c r="G52" s="183"/>
      <c r="H52" s="183"/>
      <c r="I52" s="183"/>
      <c r="J52" s="183"/>
      <c r="K52" s="183"/>
      <c r="L52" s="183"/>
      <c r="M52" s="183"/>
      <c r="N52" s="184"/>
      <c r="O52" s="144"/>
      <c r="P52" s="182"/>
      <c r="Q52" s="183"/>
      <c r="R52" s="183"/>
      <c r="S52" s="183"/>
      <c r="T52" s="183"/>
      <c r="U52" s="183"/>
      <c r="V52" s="183"/>
      <c r="W52" s="184"/>
      <c r="X52" s="82"/>
      <c r="Y52" s="182"/>
      <c r="Z52" s="183"/>
      <c r="AA52" s="183"/>
      <c r="AB52" s="183"/>
      <c r="AC52" s="183"/>
      <c r="AD52" s="183"/>
      <c r="AE52" s="183"/>
      <c r="AF52" s="184"/>
      <c r="AG52" s="144"/>
      <c r="AH52" s="179"/>
      <c r="AI52" s="180"/>
      <c r="AJ52" s="180"/>
      <c r="AK52" s="180"/>
      <c r="AL52" s="181"/>
      <c r="AM52" s="58"/>
    </row>
    <row r="53" spans="3:39" s="51" customFormat="1" ht="5.0999999999999996" customHeight="1" x14ac:dyDescent="0.2">
      <c r="C53" s="57"/>
      <c r="D53" s="81"/>
      <c r="E53" s="84"/>
      <c r="F53" s="84"/>
      <c r="G53" s="84"/>
      <c r="H53" s="84"/>
      <c r="I53" s="84"/>
      <c r="J53" s="84"/>
      <c r="K53" s="84"/>
      <c r="L53" s="84"/>
      <c r="M53" s="84"/>
      <c r="N53" s="84"/>
      <c r="O53" s="144"/>
      <c r="P53" s="84"/>
      <c r="Q53" s="84"/>
      <c r="R53" s="84"/>
      <c r="S53" s="84"/>
      <c r="T53" s="84"/>
      <c r="U53" s="84"/>
      <c r="V53" s="84"/>
      <c r="W53" s="84"/>
      <c r="X53" s="82"/>
      <c r="Y53" s="84"/>
      <c r="Z53" s="84"/>
      <c r="AA53" s="84"/>
      <c r="AB53" s="84"/>
      <c r="AC53" s="84"/>
      <c r="AD53" s="84"/>
      <c r="AE53" s="84"/>
      <c r="AF53" s="84"/>
      <c r="AG53" s="144"/>
      <c r="AH53" s="85"/>
      <c r="AI53" s="85"/>
      <c r="AJ53" s="85"/>
      <c r="AK53" s="85"/>
      <c r="AL53" s="85"/>
      <c r="AM53" s="58"/>
    </row>
    <row r="54" spans="3:39" ht="15" customHeight="1" x14ac:dyDescent="0.2">
      <c r="C54" s="57"/>
      <c r="D54" s="59" t="s">
        <v>225</v>
      </c>
      <c r="E54" s="182"/>
      <c r="F54" s="183"/>
      <c r="G54" s="183"/>
      <c r="H54" s="183"/>
      <c r="I54" s="183"/>
      <c r="J54" s="183"/>
      <c r="K54" s="183"/>
      <c r="L54" s="183"/>
      <c r="M54" s="183"/>
      <c r="N54" s="184"/>
      <c r="O54" s="144"/>
      <c r="P54" s="182"/>
      <c r="Q54" s="183"/>
      <c r="R54" s="183"/>
      <c r="S54" s="183"/>
      <c r="T54" s="183"/>
      <c r="U54" s="183"/>
      <c r="V54" s="183"/>
      <c r="W54" s="184"/>
      <c r="X54" s="82"/>
      <c r="Y54" s="182"/>
      <c r="Z54" s="183"/>
      <c r="AA54" s="183"/>
      <c r="AB54" s="183"/>
      <c r="AC54" s="183"/>
      <c r="AD54" s="183"/>
      <c r="AE54" s="183"/>
      <c r="AF54" s="184"/>
      <c r="AG54" s="144"/>
      <c r="AH54" s="179"/>
      <c r="AI54" s="180"/>
      <c r="AJ54" s="180"/>
      <c r="AK54" s="180"/>
      <c r="AL54" s="181"/>
      <c r="AM54" s="58"/>
    </row>
    <row r="55" spans="3:39" s="51" customFormat="1" ht="5.0999999999999996" customHeight="1" x14ac:dyDescent="0.2">
      <c r="C55" s="57"/>
      <c r="D55" s="59"/>
      <c r="E55" s="84"/>
      <c r="F55" s="84"/>
      <c r="G55" s="84"/>
      <c r="H55" s="84"/>
      <c r="I55" s="84"/>
      <c r="J55" s="84"/>
      <c r="K55" s="84"/>
      <c r="L55" s="84"/>
      <c r="M55" s="84"/>
      <c r="N55" s="84"/>
      <c r="O55" s="144"/>
      <c r="P55" s="84"/>
      <c r="Q55" s="84"/>
      <c r="R55" s="84"/>
      <c r="S55" s="84"/>
      <c r="T55" s="84"/>
      <c r="U55" s="84"/>
      <c r="V55" s="84"/>
      <c r="W55" s="84"/>
      <c r="X55" s="82"/>
      <c r="Y55" s="84"/>
      <c r="Z55" s="84"/>
      <c r="AA55" s="84"/>
      <c r="AB55" s="84"/>
      <c r="AC55" s="84"/>
      <c r="AD55" s="84"/>
      <c r="AE55" s="84"/>
      <c r="AF55" s="84"/>
      <c r="AG55" s="144"/>
      <c r="AH55" s="85"/>
      <c r="AI55" s="85"/>
      <c r="AJ55" s="85"/>
      <c r="AK55" s="85"/>
      <c r="AL55" s="85"/>
      <c r="AM55" s="58"/>
    </row>
    <row r="56" spans="3:39" ht="15" customHeight="1" x14ac:dyDescent="0.2">
      <c r="C56" s="57"/>
      <c r="D56" s="59" t="s">
        <v>226</v>
      </c>
      <c r="E56" s="182"/>
      <c r="F56" s="183"/>
      <c r="G56" s="183"/>
      <c r="H56" s="183"/>
      <c r="I56" s="183"/>
      <c r="J56" s="183"/>
      <c r="K56" s="183"/>
      <c r="L56" s="183"/>
      <c r="M56" s="183"/>
      <c r="N56" s="184"/>
      <c r="O56" s="144"/>
      <c r="P56" s="182"/>
      <c r="Q56" s="183"/>
      <c r="R56" s="183"/>
      <c r="S56" s="183"/>
      <c r="T56" s="183"/>
      <c r="U56" s="183"/>
      <c r="V56" s="183"/>
      <c r="W56" s="184"/>
      <c r="X56" s="82"/>
      <c r="Y56" s="182"/>
      <c r="Z56" s="183"/>
      <c r="AA56" s="183"/>
      <c r="AB56" s="183"/>
      <c r="AC56" s="183"/>
      <c r="AD56" s="183"/>
      <c r="AE56" s="183"/>
      <c r="AF56" s="184"/>
      <c r="AG56" s="144"/>
      <c r="AH56" s="179"/>
      <c r="AI56" s="180"/>
      <c r="AJ56" s="180"/>
      <c r="AK56" s="180"/>
      <c r="AL56" s="181"/>
      <c r="AM56" s="58"/>
    </row>
    <row r="57" spans="3:39" ht="5.0999999999999996" customHeight="1" x14ac:dyDescent="0.2">
      <c r="C57" s="63"/>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5"/>
    </row>
    <row r="58" spans="3:39" ht="5.0999999999999996" customHeight="1" x14ac:dyDescent="0.2"/>
    <row r="59" spans="3:39" ht="5.0999999999999996" customHeight="1" x14ac:dyDescent="0.2">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6"/>
    </row>
    <row r="60" spans="3:39" ht="15" customHeight="1" x14ac:dyDescent="0.2">
      <c r="C60" s="57"/>
      <c r="D60" s="67" t="s">
        <v>429</v>
      </c>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70">
        <v>2</v>
      </c>
      <c r="AH60" s="211"/>
      <c r="AI60" s="212"/>
      <c r="AJ60" s="212"/>
      <c r="AK60" s="212"/>
      <c r="AL60" s="213"/>
      <c r="AM60" s="58"/>
    </row>
    <row r="61" spans="3:39" ht="5.0999999999999996" customHeight="1" x14ac:dyDescent="0.2">
      <c r="C61" s="57"/>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8"/>
    </row>
    <row r="62" spans="3:39" ht="15" customHeight="1" x14ac:dyDescent="0.2">
      <c r="C62" s="57"/>
      <c r="D62" s="81" t="s">
        <v>1</v>
      </c>
      <c r="E62" s="205" t="s">
        <v>46</v>
      </c>
      <c r="F62" s="205"/>
      <c r="G62" s="205"/>
      <c r="H62" s="205"/>
      <c r="I62" s="205"/>
      <c r="J62" s="205"/>
      <c r="K62" s="205"/>
      <c r="L62" s="205"/>
      <c r="M62" s="205"/>
      <c r="N62" s="51"/>
      <c r="O62" s="51"/>
      <c r="P62" s="205" t="s">
        <v>37</v>
      </c>
      <c r="Q62" s="205"/>
      <c r="R62" s="205"/>
      <c r="S62" s="205"/>
      <c r="T62" s="205"/>
      <c r="U62" s="205"/>
      <c r="V62" s="205"/>
      <c r="W62" s="205"/>
      <c r="X62" s="81"/>
      <c r="Y62" s="205" t="s">
        <v>38</v>
      </c>
      <c r="Z62" s="205"/>
      <c r="AA62" s="205"/>
      <c r="AB62" s="205"/>
      <c r="AC62" s="205"/>
      <c r="AD62" s="205"/>
      <c r="AE62" s="205"/>
      <c r="AF62" s="205"/>
      <c r="AG62" s="81"/>
      <c r="AH62" s="205" t="s">
        <v>45</v>
      </c>
      <c r="AI62" s="205"/>
      <c r="AJ62" s="205"/>
      <c r="AK62" s="205"/>
      <c r="AL62" s="205"/>
      <c r="AM62" s="58"/>
    </row>
    <row r="63" spans="3:39" ht="15" customHeight="1" x14ac:dyDescent="0.2">
      <c r="C63" s="57"/>
      <c r="D63" s="81" t="s">
        <v>42</v>
      </c>
      <c r="E63" s="200"/>
      <c r="F63" s="201"/>
      <c r="G63" s="201"/>
      <c r="H63" s="201"/>
      <c r="I63" s="201"/>
      <c r="J63" s="201"/>
      <c r="K63" s="201"/>
      <c r="L63" s="201"/>
      <c r="M63" s="201"/>
      <c r="N63" s="202"/>
      <c r="O63" s="146"/>
      <c r="P63" s="200"/>
      <c r="Q63" s="201"/>
      <c r="R63" s="201"/>
      <c r="S63" s="201"/>
      <c r="T63" s="201"/>
      <c r="U63" s="201"/>
      <c r="V63" s="201"/>
      <c r="W63" s="202"/>
      <c r="X63" s="93"/>
      <c r="Y63" s="200"/>
      <c r="Z63" s="201"/>
      <c r="AA63" s="201"/>
      <c r="AB63" s="201"/>
      <c r="AC63" s="201"/>
      <c r="AD63" s="201"/>
      <c r="AE63" s="201"/>
      <c r="AF63" s="202"/>
      <c r="AG63" s="144"/>
      <c r="AH63" s="179"/>
      <c r="AI63" s="180"/>
      <c r="AJ63" s="180"/>
      <c r="AK63" s="180"/>
      <c r="AL63" s="181"/>
      <c r="AM63" s="58"/>
    </row>
    <row r="64" spans="3:39" ht="5.0999999999999996" customHeight="1" x14ac:dyDescent="0.2">
      <c r="C64" s="57"/>
      <c r="D64" s="81"/>
      <c r="E64" s="118"/>
      <c r="F64" s="118"/>
      <c r="G64" s="118"/>
      <c r="H64" s="118"/>
      <c r="I64" s="118"/>
      <c r="J64" s="118"/>
      <c r="K64" s="118"/>
      <c r="L64" s="118"/>
      <c r="M64" s="118"/>
      <c r="N64" s="118"/>
      <c r="O64" s="146"/>
      <c r="P64" s="118"/>
      <c r="Q64" s="118"/>
      <c r="R64" s="118"/>
      <c r="S64" s="118"/>
      <c r="T64" s="118"/>
      <c r="U64" s="118"/>
      <c r="V64" s="118"/>
      <c r="W64" s="118"/>
      <c r="X64" s="93"/>
      <c r="Y64" s="118"/>
      <c r="Z64" s="118"/>
      <c r="AA64" s="118"/>
      <c r="AB64" s="118"/>
      <c r="AC64" s="118"/>
      <c r="AD64" s="118"/>
      <c r="AE64" s="118"/>
      <c r="AF64" s="118"/>
      <c r="AG64" s="144"/>
      <c r="AH64" s="83"/>
      <c r="AI64" s="83"/>
      <c r="AJ64" s="83"/>
      <c r="AK64" s="83"/>
      <c r="AL64" s="83"/>
      <c r="AM64" s="58"/>
    </row>
    <row r="65" spans="1:56" ht="15" customHeight="1" x14ac:dyDescent="0.2">
      <c r="C65" s="57"/>
      <c r="D65" s="81" t="s">
        <v>43</v>
      </c>
      <c r="E65" s="200"/>
      <c r="F65" s="201"/>
      <c r="G65" s="201"/>
      <c r="H65" s="201"/>
      <c r="I65" s="201"/>
      <c r="J65" s="201"/>
      <c r="K65" s="201"/>
      <c r="L65" s="201"/>
      <c r="M65" s="201"/>
      <c r="N65" s="202"/>
      <c r="O65" s="146"/>
      <c r="P65" s="200"/>
      <c r="Q65" s="201"/>
      <c r="R65" s="201"/>
      <c r="S65" s="201"/>
      <c r="T65" s="201"/>
      <c r="U65" s="201"/>
      <c r="V65" s="201"/>
      <c r="W65" s="202"/>
      <c r="X65" s="93"/>
      <c r="Y65" s="200"/>
      <c r="Z65" s="201"/>
      <c r="AA65" s="201"/>
      <c r="AB65" s="201"/>
      <c r="AC65" s="201"/>
      <c r="AD65" s="201"/>
      <c r="AE65" s="201"/>
      <c r="AF65" s="202"/>
      <c r="AG65" s="144"/>
      <c r="AH65" s="179"/>
      <c r="AI65" s="180"/>
      <c r="AJ65" s="180"/>
      <c r="AK65" s="180"/>
      <c r="AL65" s="181"/>
      <c r="AM65" s="58"/>
    </row>
    <row r="66" spans="1:56" ht="5.0999999999999996" customHeight="1" x14ac:dyDescent="0.2">
      <c r="C66" s="57"/>
      <c r="D66" s="81"/>
      <c r="E66" s="119"/>
      <c r="F66" s="119"/>
      <c r="G66" s="119"/>
      <c r="H66" s="119"/>
      <c r="I66" s="119"/>
      <c r="J66" s="119"/>
      <c r="K66" s="119"/>
      <c r="L66" s="119"/>
      <c r="M66" s="119"/>
      <c r="N66" s="119"/>
      <c r="O66" s="146"/>
      <c r="P66" s="119"/>
      <c r="Q66" s="119"/>
      <c r="R66" s="119"/>
      <c r="S66" s="119"/>
      <c r="T66" s="119"/>
      <c r="U66" s="119"/>
      <c r="V66" s="119"/>
      <c r="W66" s="119"/>
      <c r="X66" s="93"/>
      <c r="Y66" s="119"/>
      <c r="Z66" s="119"/>
      <c r="AA66" s="119"/>
      <c r="AB66" s="119"/>
      <c r="AC66" s="119"/>
      <c r="AD66" s="119"/>
      <c r="AE66" s="119"/>
      <c r="AF66" s="119"/>
      <c r="AG66" s="144"/>
      <c r="AH66" s="85"/>
      <c r="AI66" s="85"/>
      <c r="AJ66" s="85"/>
      <c r="AK66" s="85"/>
      <c r="AL66" s="85"/>
      <c r="AM66" s="58"/>
    </row>
    <row r="67" spans="1:56" ht="15" customHeight="1" x14ac:dyDescent="0.2">
      <c r="C67" s="57"/>
      <c r="D67" s="59" t="s">
        <v>225</v>
      </c>
      <c r="E67" s="200"/>
      <c r="F67" s="201"/>
      <c r="G67" s="201"/>
      <c r="H67" s="201"/>
      <c r="I67" s="201"/>
      <c r="J67" s="201"/>
      <c r="K67" s="201"/>
      <c r="L67" s="201"/>
      <c r="M67" s="201"/>
      <c r="N67" s="202"/>
      <c r="O67" s="146"/>
      <c r="P67" s="200"/>
      <c r="Q67" s="201"/>
      <c r="R67" s="201"/>
      <c r="S67" s="201"/>
      <c r="T67" s="201"/>
      <c r="U67" s="201"/>
      <c r="V67" s="201"/>
      <c r="W67" s="202"/>
      <c r="X67" s="93"/>
      <c r="Y67" s="200"/>
      <c r="Z67" s="201"/>
      <c r="AA67" s="201"/>
      <c r="AB67" s="201"/>
      <c r="AC67" s="201"/>
      <c r="AD67" s="201"/>
      <c r="AE67" s="201"/>
      <c r="AF67" s="202"/>
      <c r="AG67" s="144"/>
      <c r="AH67" s="179"/>
      <c r="AI67" s="180"/>
      <c r="AJ67" s="180"/>
      <c r="AK67" s="180"/>
      <c r="AL67" s="181"/>
      <c r="AM67" s="58"/>
    </row>
    <row r="68" spans="1:56" ht="5.0999999999999996" customHeight="1" x14ac:dyDescent="0.2">
      <c r="C68" s="57"/>
      <c r="D68" s="59"/>
      <c r="E68" s="119"/>
      <c r="F68" s="119"/>
      <c r="G68" s="119"/>
      <c r="H68" s="119"/>
      <c r="I68" s="119"/>
      <c r="J68" s="119"/>
      <c r="K68" s="119"/>
      <c r="L68" s="119"/>
      <c r="M68" s="119"/>
      <c r="N68" s="119"/>
      <c r="O68" s="146"/>
      <c r="P68" s="119"/>
      <c r="Q68" s="119"/>
      <c r="R68" s="119"/>
      <c r="S68" s="119"/>
      <c r="T68" s="119"/>
      <c r="U68" s="119"/>
      <c r="V68" s="119"/>
      <c r="W68" s="119"/>
      <c r="X68" s="93"/>
      <c r="Y68" s="119"/>
      <c r="Z68" s="119"/>
      <c r="AA68" s="119"/>
      <c r="AB68" s="119"/>
      <c r="AC68" s="119"/>
      <c r="AD68" s="119"/>
      <c r="AE68" s="119"/>
      <c r="AF68" s="119"/>
      <c r="AG68" s="144"/>
      <c r="AH68" s="85"/>
      <c r="AI68" s="85"/>
      <c r="AJ68" s="85"/>
      <c r="AK68" s="85"/>
      <c r="AL68" s="85"/>
      <c r="AM68" s="58"/>
    </row>
    <row r="69" spans="1:56" ht="15" customHeight="1" x14ac:dyDescent="0.2">
      <c r="C69" s="57"/>
      <c r="D69" s="59" t="s">
        <v>226</v>
      </c>
      <c r="E69" s="200"/>
      <c r="F69" s="201"/>
      <c r="G69" s="201"/>
      <c r="H69" s="201"/>
      <c r="I69" s="201"/>
      <c r="J69" s="201"/>
      <c r="K69" s="201"/>
      <c r="L69" s="201"/>
      <c r="M69" s="201"/>
      <c r="N69" s="202"/>
      <c r="O69" s="146"/>
      <c r="P69" s="200"/>
      <c r="Q69" s="201"/>
      <c r="R69" s="201"/>
      <c r="S69" s="201"/>
      <c r="T69" s="201"/>
      <c r="U69" s="201"/>
      <c r="V69" s="201"/>
      <c r="W69" s="202"/>
      <c r="X69" s="93"/>
      <c r="Y69" s="200"/>
      <c r="Z69" s="201"/>
      <c r="AA69" s="201"/>
      <c r="AB69" s="201"/>
      <c r="AC69" s="201"/>
      <c r="AD69" s="201"/>
      <c r="AE69" s="201"/>
      <c r="AF69" s="202"/>
      <c r="AG69" s="144"/>
      <c r="AH69" s="179"/>
      <c r="AI69" s="180"/>
      <c r="AJ69" s="180"/>
      <c r="AK69" s="180"/>
      <c r="AL69" s="181"/>
      <c r="AM69" s="58"/>
    </row>
    <row r="70" spans="1:56" ht="5.0999999999999996" customHeight="1" x14ac:dyDescent="0.2">
      <c r="C70" s="63"/>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5"/>
    </row>
    <row r="71" spans="1:56" ht="5.0999999999999996" customHeight="1" x14ac:dyDescent="0.2">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66"/>
      <c r="AW71" s="51"/>
      <c r="AX71" s="51"/>
      <c r="AY71" s="51"/>
      <c r="AZ71" s="51"/>
      <c r="BA71" s="51"/>
      <c r="BB71" s="51"/>
      <c r="BC71" s="51"/>
      <c r="BD71" s="51"/>
    </row>
    <row r="72" spans="1:56" ht="5.0999999999999996" customHeight="1" x14ac:dyDescent="0.2">
      <c r="C72" s="54"/>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6"/>
    </row>
    <row r="73" spans="1:56" ht="15" customHeight="1" x14ac:dyDescent="0.2">
      <c r="C73" s="57"/>
      <c r="D73" s="67" t="s">
        <v>430</v>
      </c>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70">
        <v>2</v>
      </c>
      <c r="AH73" s="211"/>
      <c r="AI73" s="212"/>
      <c r="AJ73" s="212"/>
      <c r="AK73" s="212"/>
      <c r="AL73" s="213"/>
      <c r="AM73" s="58"/>
    </row>
    <row r="74" spans="1:56" ht="5.0999999999999996" customHeight="1" x14ac:dyDescent="0.2">
      <c r="C74" s="57"/>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8"/>
    </row>
    <row r="75" spans="1:56" ht="15" customHeight="1" x14ac:dyDescent="0.2">
      <c r="C75" s="57"/>
      <c r="D75" s="51"/>
      <c r="E75" s="205" t="s">
        <v>57</v>
      </c>
      <c r="F75" s="205"/>
      <c r="G75" s="205"/>
      <c r="H75" s="205"/>
      <c r="I75" s="205"/>
      <c r="J75" s="205"/>
      <c r="K75" s="205"/>
      <c r="L75" s="205"/>
      <c r="M75" s="205"/>
      <c r="N75" s="205"/>
      <c r="O75" s="205"/>
      <c r="P75" s="205"/>
      <c r="Q75" s="51"/>
      <c r="R75" s="205" t="s">
        <v>56</v>
      </c>
      <c r="S75" s="205"/>
      <c r="T75" s="205"/>
      <c r="U75" s="205"/>
      <c r="V75" s="51"/>
      <c r="W75" s="205" t="s">
        <v>75</v>
      </c>
      <c r="X75" s="205"/>
      <c r="Y75" s="205"/>
      <c r="Z75" s="205"/>
      <c r="AA75" s="205"/>
      <c r="AB75" s="205"/>
      <c r="AC75" s="205"/>
      <c r="AD75" s="205"/>
      <c r="AE75" s="205"/>
      <c r="AF75" s="205"/>
      <c r="AG75" s="59"/>
      <c r="AH75" s="205" t="s">
        <v>29</v>
      </c>
      <c r="AI75" s="205"/>
      <c r="AJ75" s="205"/>
      <c r="AK75" s="205"/>
      <c r="AL75" s="205"/>
      <c r="AM75" s="58"/>
    </row>
    <row r="76" spans="1:56" ht="15" customHeight="1" x14ac:dyDescent="0.2">
      <c r="C76" s="57"/>
      <c r="D76" s="81" t="s">
        <v>225</v>
      </c>
      <c r="E76" s="200"/>
      <c r="F76" s="201"/>
      <c r="G76" s="201"/>
      <c r="H76" s="201"/>
      <c r="I76" s="201"/>
      <c r="J76" s="201"/>
      <c r="K76" s="201"/>
      <c r="L76" s="201"/>
      <c r="M76" s="201"/>
      <c r="N76" s="201"/>
      <c r="O76" s="201"/>
      <c r="P76" s="202"/>
      <c r="Q76" s="146"/>
      <c r="R76" s="200"/>
      <c r="S76" s="201"/>
      <c r="T76" s="201"/>
      <c r="U76" s="202"/>
      <c r="V76" s="146"/>
      <c r="W76" s="200"/>
      <c r="X76" s="201"/>
      <c r="Y76" s="201"/>
      <c r="Z76" s="201"/>
      <c r="AA76" s="201"/>
      <c r="AB76" s="201"/>
      <c r="AC76" s="201"/>
      <c r="AD76" s="201"/>
      <c r="AE76" s="201"/>
      <c r="AF76" s="202"/>
      <c r="AG76" s="144"/>
      <c r="AH76" s="179"/>
      <c r="AI76" s="180"/>
      <c r="AJ76" s="180"/>
      <c r="AK76" s="180"/>
      <c r="AL76" s="181"/>
      <c r="AM76" s="58"/>
    </row>
    <row r="77" spans="1:56" ht="5.0999999999999996" customHeight="1" x14ac:dyDescent="0.2">
      <c r="C77" s="57"/>
      <c r="D77" s="81"/>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88"/>
      <c r="AC77" s="88"/>
      <c r="AD77" s="88"/>
      <c r="AE77" s="88"/>
      <c r="AF77" s="88"/>
      <c r="AG77" s="144"/>
      <c r="AH77" s="89"/>
      <c r="AI77" s="89"/>
      <c r="AJ77" s="89"/>
      <c r="AK77" s="89"/>
      <c r="AL77" s="89"/>
      <c r="AM77" s="58"/>
    </row>
    <row r="78" spans="1:56" ht="15" customHeight="1" x14ac:dyDescent="0.2">
      <c r="C78" s="57"/>
      <c r="D78" s="81" t="s">
        <v>226</v>
      </c>
      <c r="E78" s="200"/>
      <c r="F78" s="201"/>
      <c r="G78" s="201"/>
      <c r="H78" s="201"/>
      <c r="I78" s="201"/>
      <c r="J78" s="201"/>
      <c r="K78" s="201"/>
      <c r="L78" s="201"/>
      <c r="M78" s="201"/>
      <c r="N78" s="201"/>
      <c r="O78" s="201"/>
      <c r="P78" s="202"/>
      <c r="Q78" s="146"/>
      <c r="R78" s="200"/>
      <c r="S78" s="201"/>
      <c r="T78" s="201"/>
      <c r="U78" s="202"/>
      <c r="V78" s="146"/>
      <c r="W78" s="200"/>
      <c r="X78" s="201"/>
      <c r="Y78" s="201"/>
      <c r="Z78" s="201"/>
      <c r="AA78" s="201"/>
      <c r="AB78" s="201"/>
      <c r="AC78" s="201"/>
      <c r="AD78" s="201"/>
      <c r="AE78" s="201"/>
      <c r="AF78" s="202"/>
      <c r="AG78" s="144"/>
      <c r="AH78" s="179" t="str">
        <f>IF(AB78="","",AB78*W78)</f>
        <v/>
      </c>
      <c r="AI78" s="180"/>
      <c r="AJ78" s="180"/>
      <c r="AK78" s="180"/>
      <c r="AL78" s="181"/>
      <c r="AM78" s="58"/>
    </row>
    <row r="79" spans="1:56" ht="5.0999999999999996" customHeight="1" x14ac:dyDescent="0.2">
      <c r="C79" s="57"/>
      <c r="D79" s="81"/>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88"/>
      <c r="AC79" s="88"/>
      <c r="AD79" s="88"/>
      <c r="AE79" s="88"/>
      <c r="AF79" s="88"/>
      <c r="AG79" s="144"/>
      <c r="AH79" s="89"/>
      <c r="AI79" s="89"/>
      <c r="AJ79" s="89"/>
      <c r="AK79" s="89"/>
      <c r="AL79" s="89"/>
      <c r="AM79" s="58"/>
    </row>
    <row r="80" spans="1:56" ht="15" customHeight="1" x14ac:dyDescent="0.2">
      <c r="C80" s="57"/>
      <c r="D80" s="59" t="s">
        <v>227</v>
      </c>
      <c r="E80" s="200"/>
      <c r="F80" s="201"/>
      <c r="G80" s="201"/>
      <c r="H80" s="201"/>
      <c r="I80" s="201"/>
      <c r="J80" s="201"/>
      <c r="K80" s="201"/>
      <c r="L80" s="201"/>
      <c r="M80" s="201"/>
      <c r="N80" s="201"/>
      <c r="O80" s="201"/>
      <c r="P80" s="202"/>
      <c r="Q80" s="146"/>
      <c r="R80" s="200"/>
      <c r="S80" s="201"/>
      <c r="T80" s="201"/>
      <c r="U80" s="202"/>
      <c r="V80" s="146"/>
      <c r="W80" s="200"/>
      <c r="X80" s="201"/>
      <c r="Y80" s="201"/>
      <c r="Z80" s="201"/>
      <c r="AA80" s="201"/>
      <c r="AB80" s="201"/>
      <c r="AC80" s="201"/>
      <c r="AD80" s="201"/>
      <c r="AE80" s="201"/>
      <c r="AF80" s="202"/>
      <c r="AG80" s="144"/>
      <c r="AH80" s="179" t="str">
        <f>IF(AB80="","",AB80*W80)</f>
        <v/>
      </c>
      <c r="AI80" s="180"/>
      <c r="AJ80" s="180"/>
      <c r="AK80" s="180"/>
      <c r="AL80" s="181"/>
      <c r="AM80" s="58"/>
    </row>
    <row r="81" spans="1:39" ht="5.0999999999999996" customHeight="1" x14ac:dyDescent="0.2">
      <c r="C81" s="57"/>
      <c r="D81" s="59"/>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88"/>
      <c r="AC81" s="88"/>
      <c r="AD81" s="88"/>
      <c r="AE81" s="88"/>
      <c r="AF81" s="88"/>
      <c r="AG81" s="144"/>
      <c r="AH81" s="89"/>
      <c r="AI81" s="89"/>
      <c r="AJ81" s="89"/>
      <c r="AK81" s="89"/>
      <c r="AL81" s="89"/>
      <c r="AM81" s="58"/>
    </row>
    <row r="82" spans="1:39" ht="15" customHeight="1" x14ac:dyDescent="0.2">
      <c r="C82" s="243" t="s">
        <v>228</v>
      </c>
      <c r="D82" s="244"/>
      <c r="E82" s="200"/>
      <c r="F82" s="201"/>
      <c r="G82" s="201"/>
      <c r="H82" s="201"/>
      <c r="I82" s="201"/>
      <c r="J82" s="201"/>
      <c r="K82" s="201"/>
      <c r="L82" s="201"/>
      <c r="M82" s="201"/>
      <c r="N82" s="201"/>
      <c r="O82" s="201"/>
      <c r="P82" s="202"/>
      <c r="Q82" s="146"/>
      <c r="R82" s="200"/>
      <c r="S82" s="201"/>
      <c r="T82" s="201"/>
      <c r="U82" s="202"/>
      <c r="V82" s="146"/>
      <c r="W82" s="200"/>
      <c r="X82" s="201"/>
      <c r="Y82" s="201"/>
      <c r="Z82" s="201"/>
      <c r="AA82" s="201"/>
      <c r="AB82" s="201"/>
      <c r="AC82" s="201"/>
      <c r="AD82" s="201"/>
      <c r="AE82" s="201"/>
      <c r="AF82" s="202"/>
      <c r="AG82" s="144"/>
      <c r="AH82" s="179" t="str">
        <f>IF(AB82="","",AB82*W82)</f>
        <v/>
      </c>
      <c r="AI82" s="180"/>
      <c r="AJ82" s="180"/>
      <c r="AK82" s="180"/>
      <c r="AL82" s="181"/>
      <c r="AM82" s="58"/>
    </row>
    <row r="83" spans="1:39" ht="5.0999999999999996" customHeight="1" x14ac:dyDescent="0.2">
      <c r="C83" s="116"/>
      <c r="D83" s="117"/>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88"/>
      <c r="AC83" s="88"/>
      <c r="AD83" s="88"/>
      <c r="AE83" s="88"/>
      <c r="AF83" s="88"/>
      <c r="AG83" s="144"/>
      <c r="AH83" s="89"/>
      <c r="AI83" s="89"/>
      <c r="AJ83" s="89"/>
      <c r="AK83" s="89"/>
      <c r="AL83" s="89"/>
      <c r="AM83" s="58"/>
    </row>
    <row r="84" spans="1:39" ht="15" customHeight="1" x14ac:dyDescent="0.2">
      <c r="C84" s="243" t="s">
        <v>229</v>
      </c>
      <c r="D84" s="244"/>
      <c r="E84" s="200"/>
      <c r="F84" s="201"/>
      <c r="G84" s="201"/>
      <c r="H84" s="201"/>
      <c r="I84" s="201"/>
      <c r="J84" s="201"/>
      <c r="K84" s="201"/>
      <c r="L84" s="201"/>
      <c r="M84" s="201"/>
      <c r="N84" s="201"/>
      <c r="O84" s="201"/>
      <c r="P84" s="202"/>
      <c r="Q84" s="146"/>
      <c r="R84" s="200"/>
      <c r="S84" s="201"/>
      <c r="T84" s="201"/>
      <c r="U84" s="202"/>
      <c r="V84" s="146"/>
      <c r="W84" s="200"/>
      <c r="X84" s="201"/>
      <c r="Y84" s="201"/>
      <c r="Z84" s="201"/>
      <c r="AA84" s="201"/>
      <c r="AB84" s="201"/>
      <c r="AC84" s="201"/>
      <c r="AD84" s="201"/>
      <c r="AE84" s="201"/>
      <c r="AF84" s="202"/>
      <c r="AG84" s="144"/>
      <c r="AH84" s="179" t="str">
        <f>IF(AB84="","",AB84*W84)</f>
        <v/>
      </c>
      <c r="AI84" s="180"/>
      <c r="AJ84" s="180"/>
      <c r="AK84" s="180"/>
      <c r="AL84" s="181"/>
      <c r="AM84" s="58"/>
    </row>
    <row r="85" spans="1:39" ht="5.0999999999999996" customHeight="1" x14ac:dyDescent="0.2">
      <c r="C85" s="116"/>
      <c r="D85" s="117"/>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88"/>
      <c r="AC85" s="88"/>
      <c r="AD85" s="88"/>
      <c r="AE85" s="88"/>
      <c r="AF85" s="88"/>
      <c r="AG85" s="144"/>
      <c r="AH85" s="89"/>
      <c r="AI85" s="89"/>
      <c r="AJ85" s="89"/>
      <c r="AK85" s="89"/>
      <c r="AL85" s="89"/>
      <c r="AM85" s="58"/>
    </row>
    <row r="86" spans="1:39" ht="15" customHeight="1" x14ac:dyDescent="0.2">
      <c r="C86" s="243" t="s">
        <v>230</v>
      </c>
      <c r="D86" s="244"/>
      <c r="E86" s="200"/>
      <c r="F86" s="201"/>
      <c r="G86" s="201"/>
      <c r="H86" s="201"/>
      <c r="I86" s="201"/>
      <c r="J86" s="201"/>
      <c r="K86" s="201"/>
      <c r="L86" s="201"/>
      <c r="M86" s="201"/>
      <c r="N86" s="201"/>
      <c r="O86" s="201"/>
      <c r="P86" s="202"/>
      <c r="Q86" s="146"/>
      <c r="R86" s="200"/>
      <c r="S86" s="201"/>
      <c r="T86" s="201"/>
      <c r="U86" s="202"/>
      <c r="V86" s="146"/>
      <c r="W86" s="200"/>
      <c r="X86" s="201"/>
      <c r="Y86" s="201"/>
      <c r="Z86" s="201"/>
      <c r="AA86" s="201"/>
      <c r="AB86" s="201"/>
      <c r="AC86" s="201"/>
      <c r="AD86" s="201"/>
      <c r="AE86" s="201"/>
      <c r="AF86" s="202"/>
      <c r="AG86" s="144"/>
      <c r="AH86" s="179" t="str">
        <f>IF(AB86="","",AB86*W86)</f>
        <v/>
      </c>
      <c r="AI86" s="180"/>
      <c r="AJ86" s="180"/>
      <c r="AK86" s="180"/>
      <c r="AL86" s="181"/>
      <c r="AM86" s="58"/>
    </row>
    <row r="87" spans="1:39" ht="5.0999999999999996" customHeight="1" x14ac:dyDescent="0.2">
      <c r="C87" s="63"/>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5"/>
    </row>
    <row r="88" spans="1:39" ht="5.0999999999999996" customHeight="1" x14ac:dyDescent="0.2"/>
    <row r="89" spans="1:39" ht="5.0999999999999996" customHeight="1" x14ac:dyDescent="0.2">
      <c r="C89" s="54"/>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6"/>
    </row>
    <row r="90" spans="1:39" ht="15" customHeight="1" x14ac:dyDescent="0.2">
      <c r="A90" s="90"/>
      <c r="B90" s="90"/>
      <c r="C90" s="91"/>
      <c r="D90" s="67" t="s">
        <v>431</v>
      </c>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70">
        <v>2</v>
      </c>
      <c r="AH90" s="211"/>
      <c r="AI90" s="212"/>
      <c r="AJ90" s="212"/>
      <c r="AK90" s="212"/>
      <c r="AL90" s="213"/>
      <c r="AM90" s="58"/>
    </row>
    <row r="91" spans="1:39" ht="5.0999999999999996" customHeight="1" x14ac:dyDescent="0.2">
      <c r="C91" s="57"/>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8"/>
    </row>
    <row r="92" spans="1:39" ht="15" customHeight="1" x14ac:dyDescent="0.2">
      <c r="C92" s="57"/>
      <c r="D92" s="51"/>
      <c r="E92" s="205" t="s">
        <v>57</v>
      </c>
      <c r="F92" s="205"/>
      <c r="G92" s="205"/>
      <c r="H92" s="205"/>
      <c r="I92" s="205"/>
      <c r="J92" s="205"/>
      <c r="K92" s="205"/>
      <c r="L92" s="205"/>
      <c r="M92" s="205"/>
      <c r="N92" s="205"/>
      <c r="O92" s="205"/>
      <c r="P92" s="205"/>
      <c r="Q92" s="51"/>
      <c r="R92" s="205" t="s">
        <v>56</v>
      </c>
      <c r="S92" s="205"/>
      <c r="T92" s="205"/>
      <c r="U92" s="205"/>
      <c r="V92" s="51"/>
      <c r="W92" s="205" t="s">
        <v>58</v>
      </c>
      <c r="X92" s="205"/>
      <c r="Y92" s="205"/>
      <c r="Z92" s="205"/>
      <c r="AA92" s="92"/>
      <c r="AB92" s="205" t="s">
        <v>59</v>
      </c>
      <c r="AC92" s="205"/>
      <c r="AD92" s="205"/>
      <c r="AE92" s="205"/>
      <c r="AF92" s="205"/>
      <c r="AG92" s="59"/>
      <c r="AH92" s="205" t="s">
        <v>60</v>
      </c>
      <c r="AI92" s="205"/>
      <c r="AJ92" s="205"/>
      <c r="AK92" s="205"/>
      <c r="AL92" s="205"/>
      <c r="AM92" s="58"/>
    </row>
    <row r="93" spans="1:39" ht="15" customHeight="1" x14ac:dyDescent="0.2">
      <c r="C93" s="57"/>
      <c r="D93" s="81" t="s">
        <v>40</v>
      </c>
      <c r="E93" s="182"/>
      <c r="F93" s="183"/>
      <c r="G93" s="183"/>
      <c r="H93" s="183"/>
      <c r="I93" s="183"/>
      <c r="J93" s="183"/>
      <c r="K93" s="183"/>
      <c r="L93" s="183"/>
      <c r="M93" s="183"/>
      <c r="N93" s="183"/>
      <c r="O93" s="183"/>
      <c r="P93" s="184"/>
      <c r="Q93" s="144"/>
      <c r="R93" s="182"/>
      <c r="S93" s="183"/>
      <c r="T93" s="183"/>
      <c r="U93" s="184"/>
      <c r="V93" s="144"/>
      <c r="W93" s="215"/>
      <c r="X93" s="216"/>
      <c r="Y93" s="216"/>
      <c r="Z93" s="217"/>
      <c r="AA93" s="92"/>
      <c r="AB93" s="179"/>
      <c r="AC93" s="180"/>
      <c r="AD93" s="180"/>
      <c r="AE93" s="180"/>
      <c r="AF93" s="181"/>
      <c r="AG93" s="147"/>
      <c r="AH93" s="179"/>
      <c r="AI93" s="180"/>
      <c r="AJ93" s="180"/>
      <c r="AK93" s="180"/>
      <c r="AL93" s="181"/>
      <c r="AM93" s="58"/>
    </row>
    <row r="94" spans="1:39" ht="5.0999999999999996" customHeight="1" x14ac:dyDescent="0.2">
      <c r="C94" s="57"/>
      <c r="D94" s="81"/>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89"/>
      <c r="AC94" s="89"/>
      <c r="AD94" s="89"/>
      <c r="AE94" s="89"/>
      <c r="AF94" s="89"/>
      <c r="AG94" s="147"/>
      <c r="AH94" s="89"/>
      <c r="AI94" s="89"/>
      <c r="AJ94" s="89"/>
      <c r="AK94" s="89"/>
      <c r="AL94" s="89"/>
      <c r="AM94" s="58"/>
    </row>
    <row r="95" spans="1:39" ht="15" customHeight="1" x14ac:dyDescent="0.2">
      <c r="C95" s="57"/>
      <c r="D95" s="81" t="s">
        <v>41</v>
      </c>
      <c r="E95" s="200"/>
      <c r="F95" s="201"/>
      <c r="G95" s="201"/>
      <c r="H95" s="201"/>
      <c r="I95" s="201"/>
      <c r="J95" s="201"/>
      <c r="K95" s="201"/>
      <c r="L95" s="201"/>
      <c r="M95" s="201"/>
      <c r="N95" s="201"/>
      <c r="O95" s="201"/>
      <c r="P95" s="202"/>
      <c r="Q95" s="146"/>
      <c r="R95" s="200"/>
      <c r="S95" s="201"/>
      <c r="T95" s="201"/>
      <c r="U95" s="202"/>
      <c r="V95" s="146"/>
      <c r="W95" s="200"/>
      <c r="X95" s="201"/>
      <c r="Y95" s="201"/>
      <c r="Z95" s="202"/>
      <c r="AA95" s="92"/>
      <c r="AB95" s="179"/>
      <c r="AC95" s="180"/>
      <c r="AD95" s="180"/>
      <c r="AE95" s="180"/>
      <c r="AF95" s="181"/>
      <c r="AG95" s="147"/>
      <c r="AH95" s="179" t="str">
        <f>IF(AB95="","",AB95*W95)</f>
        <v/>
      </c>
      <c r="AI95" s="180"/>
      <c r="AJ95" s="180"/>
      <c r="AK95" s="180"/>
      <c r="AL95" s="181"/>
      <c r="AM95" s="58"/>
    </row>
    <row r="96" spans="1:39" ht="5.0999999999999996" customHeight="1" x14ac:dyDescent="0.2">
      <c r="C96" s="63"/>
      <c r="D96" s="94"/>
      <c r="E96" s="64"/>
      <c r="F96" s="64"/>
      <c r="G96" s="64"/>
      <c r="H96" s="64"/>
      <c r="I96" s="64"/>
      <c r="J96" s="64"/>
      <c r="K96" s="64"/>
      <c r="L96" s="64"/>
      <c r="M96" s="64"/>
      <c r="N96" s="64"/>
      <c r="O96" s="64"/>
      <c r="P96" s="64"/>
      <c r="Q96" s="64"/>
      <c r="R96" s="64"/>
      <c r="S96" s="64"/>
      <c r="T96" s="64"/>
      <c r="U96" s="64"/>
      <c r="V96" s="64"/>
      <c r="W96" s="64"/>
      <c r="X96" s="64"/>
      <c r="Y96" s="64"/>
      <c r="Z96" s="64"/>
      <c r="AA96" s="64"/>
      <c r="AB96" s="95"/>
      <c r="AC96" s="95"/>
      <c r="AD96" s="95"/>
      <c r="AE96" s="95"/>
      <c r="AF96" s="95"/>
      <c r="AG96" s="64"/>
      <c r="AH96" s="95"/>
      <c r="AI96" s="95"/>
      <c r="AJ96" s="95"/>
      <c r="AK96" s="95"/>
      <c r="AL96" s="95"/>
      <c r="AM96" s="65"/>
    </row>
    <row r="97" spans="3:39" ht="5.0999999999999996" customHeight="1" x14ac:dyDescent="0.2"/>
    <row r="98" spans="3:39" ht="5.0999999999999996" customHeight="1" x14ac:dyDescent="0.2">
      <c r="C98" s="54"/>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6"/>
    </row>
    <row r="99" spans="3:39" ht="15" customHeight="1" x14ac:dyDescent="0.2">
      <c r="C99" s="57"/>
      <c r="D99" s="67" t="s">
        <v>432</v>
      </c>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70">
        <v>2</v>
      </c>
      <c r="AH99" s="211"/>
      <c r="AI99" s="212"/>
      <c r="AJ99" s="212"/>
      <c r="AK99" s="212"/>
      <c r="AL99" s="213"/>
      <c r="AM99" s="58"/>
    </row>
    <row r="100" spans="3:39" ht="5.0999999999999996" customHeight="1" x14ac:dyDescent="0.2">
      <c r="C100" s="57"/>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8"/>
    </row>
    <row r="101" spans="3:39" ht="15" customHeight="1" x14ac:dyDescent="0.2">
      <c r="C101" s="57"/>
      <c r="D101" s="51"/>
      <c r="E101" s="205" t="s">
        <v>67</v>
      </c>
      <c r="F101" s="205"/>
      <c r="G101" s="205"/>
      <c r="H101" s="205"/>
      <c r="I101" s="205"/>
      <c r="J101" s="205"/>
      <c r="K101" s="205"/>
      <c r="L101" s="205"/>
      <c r="M101" s="205"/>
      <c r="N101" s="205"/>
      <c r="O101" s="205"/>
      <c r="P101" s="205"/>
      <c r="Q101" s="51"/>
      <c r="R101" s="205" t="s">
        <v>56</v>
      </c>
      <c r="S101" s="205"/>
      <c r="T101" s="205"/>
      <c r="U101" s="205"/>
      <c r="V101" s="51"/>
      <c r="W101" s="205" t="s">
        <v>61</v>
      </c>
      <c r="X101" s="205"/>
      <c r="Y101" s="205"/>
      <c r="Z101" s="205"/>
      <c r="AA101" s="205"/>
      <c r="AB101" s="205"/>
      <c r="AC101" s="205"/>
      <c r="AD101" s="205"/>
      <c r="AE101" s="205"/>
      <c r="AF101" s="205"/>
      <c r="AG101" s="59"/>
      <c r="AH101" s="205" t="s">
        <v>29</v>
      </c>
      <c r="AI101" s="205"/>
      <c r="AJ101" s="205"/>
      <c r="AK101" s="205"/>
      <c r="AL101" s="205"/>
      <c r="AM101" s="58"/>
    </row>
    <row r="102" spans="3:39" ht="15" customHeight="1" x14ac:dyDescent="0.2">
      <c r="C102" s="57"/>
      <c r="D102" s="81" t="s">
        <v>40</v>
      </c>
      <c r="E102" s="182"/>
      <c r="F102" s="183"/>
      <c r="G102" s="183"/>
      <c r="H102" s="183"/>
      <c r="I102" s="183"/>
      <c r="J102" s="183"/>
      <c r="K102" s="183"/>
      <c r="L102" s="183"/>
      <c r="M102" s="183"/>
      <c r="N102" s="183"/>
      <c r="O102" s="183"/>
      <c r="P102" s="184"/>
      <c r="Q102" s="144"/>
      <c r="R102" s="182"/>
      <c r="S102" s="183"/>
      <c r="T102" s="183"/>
      <c r="U102" s="184"/>
      <c r="V102" s="144"/>
      <c r="W102" s="215"/>
      <c r="X102" s="216"/>
      <c r="Y102" s="216"/>
      <c r="Z102" s="216"/>
      <c r="AA102" s="216"/>
      <c r="AB102" s="216"/>
      <c r="AC102" s="216"/>
      <c r="AD102" s="216"/>
      <c r="AE102" s="216"/>
      <c r="AF102" s="217"/>
      <c r="AG102" s="144"/>
      <c r="AH102" s="179"/>
      <c r="AI102" s="180"/>
      <c r="AJ102" s="180"/>
      <c r="AK102" s="180"/>
      <c r="AL102" s="181"/>
      <c r="AM102" s="58"/>
    </row>
    <row r="103" spans="3:39" ht="5.0999999999999996" customHeight="1" x14ac:dyDescent="0.2">
      <c r="C103" s="57"/>
      <c r="D103" s="81"/>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89"/>
      <c r="AC103" s="89"/>
      <c r="AD103" s="89"/>
      <c r="AE103" s="89"/>
      <c r="AF103" s="89"/>
      <c r="AG103" s="144"/>
      <c r="AH103" s="89"/>
      <c r="AI103" s="89"/>
      <c r="AJ103" s="89"/>
      <c r="AK103" s="89"/>
      <c r="AL103" s="89"/>
      <c r="AM103" s="58"/>
    </row>
    <row r="104" spans="3:39" ht="15" customHeight="1" x14ac:dyDescent="0.2">
      <c r="C104" s="57"/>
      <c r="D104" s="81" t="s">
        <v>41</v>
      </c>
      <c r="E104" s="182"/>
      <c r="F104" s="183"/>
      <c r="G104" s="183"/>
      <c r="H104" s="183"/>
      <c r="I104" s="183"/>
      <c r="J104" s="183"/>
      <c r="K104" s="183"/>
      <c r="L104" s="183"/>
      <c r="M104" s="183"/>
      <c r="N104" s="183"/>
      <c r="O104" s="183"/>
      <c r="P104" s="184"/>
      <c r="Q104" s="144"/>
      <c r="R104" s="200"/>
      <c r="S104" s="201"/>
      <c r="T104" s="201"/>
      <c r="U104" s="202"/>
      <c r="V104" s="144"/>
      <c r="W104" s="215"/>
      <c r="X104" s="216"/>
      <c r="Y104" s="216"/>
      <c r="Z104" s="216"/>
      <c r="AA104" s="216"/>
      <c r="AB104" s="216"/>
      <c r="AC104" s="216"/>
      <c r="AD104" s="216"/>
      <c r="AE104" s="216"/>
      <c r="AF104" s="217"/>
      <c r="AG104" s="144"/>
      <c r="AH104" s="179" t="str">
        <f>IF(AB104="","",AB104*W104)</f>
        <v/>
      </c>
      <c r="AI104" s="180"/>
      <c r="AJ104" s="180"/>
      <c r="AK104" s="180"/>
      <c r="AL104" s="181"/>
      <c r="AM104" s="58"/>
    </row>
    <row r="105" spans="3:39" ht="5.0999999999999996" customHeight="1" x14ac:dyDescent="0.2">
      <c r="C105" s="63"/>
      <c r="D105" s="9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95"/>
      <c r="AC105" s="95"/>
      <c r="AD105" s="95"/>
      <c r="AE105" s="95"/>
      <c r="AF105" s="95"/>
      <c r="AG105" s="64"/>
      <c r="AH105" s="95"/>
      <c r="AI105" s="95"/>
      <c r="AJ105" s="95"/>
      <c r="AK105" s="95"/>
      <c r="AL105" s="95"/>
      <c r="AM105" s="65"/>
    </row>
    <row r="106" spans="3:39" ht="5.0999999999999996" customHeight="1" x14ac:dyDescent="0.2"/>
    <row r="107" spans="3:39" ht="5.0999999999999996" customHeight="1" x14ac:dyDescent="0.2">
      <c r="C107" s="54"/>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6"/>
    </row>
    <row r="108" spans="3:39" ht="15" customHeight="1" x14ac:dyDescent="0.2">
      <c r="C108" s="57"/>
      <c r="D108" s="67" t="s">
        <v>433</v>
      </c>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70">
        <v>2</v>
      </c>
      <c r="AH108" s="211"/>
      <c r="AI108" s="212"/>
      <c r="AJ108" s="212"/>
      <c r="AK108" s="212"/>
      <c r="AL108" s="213"/>
      <c r="AM108" s="58"/>
    </row>
    <row r="109" spans="3:39" ht="5.0999999999999996" customHeight="1" x14ac:dyDescent="0.2">
      <c r="C109" s="57"/>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8"/>
    </row>
    <row r="110" spans="3:39" ht="15" customHeight="1" x14ac:dyDescent="0.2">
      <c r="C110" s="57"/>
      <c r="D110" s="51"/>
      <c r="E110" s="205" t="s">
        <v>61</v>
      </c>
      <c r="F110" s="205"/>
      <c r="G110" s="205"/>
      <c r="H110" s="205"/>
      <c r="I110" s="205"/>
      <c r="J110" s="205"/>
      <c r="K110" s="205"/>
      <c r="L110" s="205"/>
      <c r="M110" s="205"/>
      <c r="N110" s="205"/>
      <c r="O110" s="205"/>
      <c r="P110" s="205"/>
      <c r="Q110" s="205"/>
      <c r="R110" s="205"/>
      <c r="S110" s="205"/>
      <c r="T110" s="205"/>
      <c r="U110" s="81"/>
      <c r="V110" s="205" t="s">
        <v>19</v>
      </c>
      <c r="W110" s="205"/>
      <c r="X110" s="205"/>
      <c r="Y110" s="205"/>
      <c r="Z110" s="205"/>
      <c r="AA110" s="205"/>
      <c r="AB110" s="205"/>
      <c r="AC110" s="205"/>
      <c r="AD110" s="205"/>
      <c r="AE110" s="205"/>
      <c r="AF110" s="205"/>
      <c r="AG110" s="59"/>
      <c r="AH110" s="205" t="s">
        <v>29</v>
      </c>
      <c r="AI110" s="205"/>
      <c r="AJ110" s="205"/>
      <c r="AK110" s="205"/>
      <c r="AL110" s="205"/>
      <c r="AM110" s="58"/>
    </row>
    <row r="111" spans="3:39" ht="15" customHeight="1" x14ac:dyDescent="0.2">
      <c r="C111" s="57"/>
      <c r="D111" s="81" t="s">
        <v>225</v>
      </c>
      <c r="E111" s="182"/>
      <c r="F111" s="183"/>
      <c r="G111" s="183"/>
      <c r="H111" s="183"/>
      <c r="I111" s="183"/>
      <c r="J111" s="183"/>
      <c r="K111" s="183"/>
      <c r="L111" s="183"/>
      <c r="M111" s="183"/>
      <c r="N111" s="183"/>
      <c r="O111" s="183"/>
      <c r="P111" s="183"/>
      <c r="Q111" s="183"/>
      <c r="R111" s="183"/>
      <c r="S111" s="183"/>
      <c r="T111" s="184"/>
      <c r="U111" s="82"/>
      <c r="V111" s="182"/>
      <c r="W111" s="183"/>
      <c r="X111" s="183"/>
      <c r="Y111" s="183"/>
      <c r="Z111" s="183"/>
      <c r="AA111" s="183"/>
      <c r="AB111" s="183"/>
      <c r="AC111" s="183"/>
      <c r="AD111" s="183"/>
      <c r="AE111" s="183"/>
      <c r="AF111" s="184"/>
      <c r="AG111" s="144"/>
      <c r="AH111" s="179"/>
      <c r="AI111" s="180"/>
      <c r="AJ111" s="180"/>
      <c r="AK111" s="180"/>
      <c r="AL111" s="181"/>
      <c r="AM111" s="58"/>
    </row>
    <row r="112" spans="3:39" ht="5.0999999999999996" customHeight="1" x14ac:dyDescent="0.2">
      <c r="C112" s="57"/>
      <c r="D112" s="81"/>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89"/>
      <c r="AC112" s="89"/>
      <c r="AD112" s="89"/>
      <c r="AE112" s="89"/>
      <c r="AF112" s="89"/>
      <c r="AG112" s="144"/>
      <c r="AH112" s="89"/>
      <c r="AI112" s="89"/>
      <c r="AJ112" s="89"/>
      <c r="AK112" s="89"/>
      <c r="AL112" s="89"/>
      <c r="AM112" s="58"/>
    </row>
    <row r="113" spans="3:39" ht="15" customHeight="1" x14ac:dyDescent="0.2">
      <c r="C113" s="57"/>
      <c r="D113" s="81" t="s">
        <v>226</v>
      </c>
      <c r="E113" s="182"/>
      <c r="F113" s="183"/>
      <c r="G113" s="183"/>
      <c r="H113" s="183"/>
      <c r="I113" s="183"/>
      <c r="J113" s="183"/>
      <c r="K113" s="183"/>
      <c r="L113" s="183"/>
      <c r="M113" s="183"/>
      <c r="N113" s="183"/>
      <c r="O113" s="183"/>
      <c r="P113" s="183"/>
      <c r="Q113" s="183"/>
      <c r="R113" s="183"/>
      <c r="S113" s="183"/>
      <c r="T113" s="184"/>
      <c r="U113" s="82"/>
      <c r="V113" s="182"/>
      <c r="W113" s="183"/>
      <c r="X113" s="183"/>
      <c r="Y113" s="183"/>
      <c r="Z113" s="183"/>
      <c r="AA113" s="183"/>
      <c r="AB113" s="183"/>
      <c r="AC113" s="183"/>
      <c r="AD113" s="183"/>
      <c r="AE113" s="183"/>
      <c r="AF113" s="184"/>
      <c r="AG113" s="144"/>
      <c r="AH113" s="179" t="str">
        <f>IF(AB113="","",AB113*W113)</f>
        <v/>
      </c>
      <c r="AI113" s="180"/>
      <c r="AJ113" s="180"/>
      <c r="AK113" s="180"/>
      <c r="AL113" s="181"/>
      <c r="AM113" s="58"/>
    </row>
    <row r="114" spans="3:39" ht="5.0999999999999996" customHeight="1" x14ac:dyDescent="0.2">
      <c r="C114" s="57"/>
      <c r="D114" s="81"/>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89"/>
      <c r="AC114" s="89"/>
      <c r="AD114" s="89"/>
      <c r="AE114" s="89"/>
      <c r="AF114" s="89"/>
      <c r="AG114" s="144"/>
      <c r="AH114" s="89"/>
      <c r="AI114" s="89"/>
      <c r="AJ114" s="89"/>
      <c r="AK114" s="89"/>
      <c r="AL114" s="89"/>
      <c r="AM114" s="58"/>
    </row>
    <row r="115" spans="3:39" ht="15" customHeight="1" x14ac:dyDescent="0.2">
      <c r="C115" s="57"/>
      <c r="D115" s="59" t="s">
        <v>227</v>
      </c>
      <c r="E115" s="182"/>
      <c r="F115" s="183"/>
      <c r="G115" s="183"/>
      <c r="H115" s="183"/>
      <c r="I115" s="183"/>
      <c r="J115" s="183"/>
      <c r="K115" s="183"/>
      <c r="L115" s="183"/>
      <c r="M115" s="183"/>
      <c r="N115" s="183"/>
      <c r="O115" s="183"/>
      <c r="P115" s="183"/>
      <c r="Q115" s="183"/>
      <c r="R115" s="183"/>
      <c r="S115" s="183"/>
      <c r="T115" s="184"/>
      <c r="U115" s="82"/>
      <c r="V115" s="182"/>
      <c r="W115" s="183"/>
      <c r="X115" s="183"/>
      <c r="Y115" s="183"/>
      <c r="Z115" s="183"/>
      <c r="AA115" s="183"/>
      <c r="AB115" s="183"/>
      <c r="AC115" s="183"/>
      <c r="AD115" s="183"/>
      <c r="AE115" s="183"/>
      <c r="AF115" s="184"/>
      <c r="AG115" s="144"/>
      <c r="AH115" s="179" t="str">
        <f>IF(AB115="","",AB115*W115)</f>
        <v/>
      </c>
      <c r="AI115" s="180"/>
      <c r="AJ115" s="180"/>
      <c r="AK115" s="180"/>
      <c r="AL115" s="181"/>
      <c r="AM115" s="58"/>
    </row>
    <row r="116" spans="3:39" ht="5.0999999999999996" customHeight="1" x14ac:dyDescent="0.2">
      <c r="C116" s="57"/>
      <c r="D116" s="59"/>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89"/>
      <c r="AC116" s="89"/>
      <c r="AD116" s="89"/>
      <c r="AE116" s="89"/>
      <c r="AF116" s="89"/>
      <c r="AG116" s="144"/>
      <c r="AH116" s="89"/>
      <c r="AI116" s="89"/>
      <c r="AJ116" s="89"/>
      <c r="AK116" s="89"/>
      <c r="AL116" s="89"/>
      <c r="AM116" s="58"/>
    </row>
    <row r="117" spans="3:39" ht="15" customHeight="1" x14ac:dyDescent="0.2">
      <c r="C117" s="243" t="s">
        <v>228</v>
      </c>
      <c r="D117" s="244"/>
      <c r="E117" s="182"/>
      <c r="F117" s="183"/>
      <c r="G117" s="183"/>
      <c r="H117" s="183"/>
      <c r="I117" s="183"/>
      <c r="J117" s="183"/>
      <c r="K117" s="183"/>
      <c r="L117" s="183"/>
      <c r="M117" s="183"/>
      <c r="N117" s="183"/>
      <c r="O117" s="183"/>
      <c r="P117" s="183"/>
      <c r="Q117" s="183"/>
      <c r="R117" s="183"/>
      <c r="S117" s="183"/>
      <c r="T117" s="184"/>
      <c r="U117" s="82"/>
      <c r="V117" s="182"/>
      <c r="W117" s="183"/>
      <c r="X117" s="183"/>
      <c r="Y117" s="183"/>
      <c r="Z117" s="183"/>
      <c r="AA117" s="183"/>
      <c r="AB117" s="183"/>
      <c r="AC117" s="183"/>
      <c r="AD117" s="183"/>
      <c r="AE117" s="183"/>
      <c r="AF117" s="184"/>
      <c r="AG117" s="144"/>
      <c r="AH117" s="179" t="str">
        <f>IF(AB117="","",AB117*W117)</f>
        <v/>
      </c>
      <c r="AI117" s="180"/>
      <c r="AJ117" s="180"/>
      <c r="AK117" s="180"/>
      <c r="AL117" s="181"/>
      <c r="AM117" s="58"/>
    </row>
    <row r="118" spans="3:39" ht="5.0999999999999996" customHeight="1" x14ac:dyDescent="0.2">
      <c r="C118" s="116"/>
      <c r="D118" s="117"/>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89"/>
      <c r="AC118" s="89"/>
      <c r="AD118" s="89"/>
      <c r="AE118" s="89"/>
      <c r="AF118" s="89"/>
      <c r="AG118" s="144"/>
      <c r="AH118" s="89"/>
      <c r="AI118" s="89"/>
      <c r="AJ118" s="89"/>
      <c r="AK118" s="89"/>
      <c r="AL118" s="89"/>
      <c r="AM118" s="58"/>
    </row>
    <row r="119" spans="3:39" ht="15" customHeight="1" x14ac:dyDescent="0.2">
      <c r="C119" s="243" t="s">
        <v>229</v>
      </c>
      <c r="D119" s="244"/>
      <c r="E119" s="182"/>
      <c r="F119" s="183"/>
      <c r="G119" s="183"/>
      <c r="H119" s="183"/>
      <c r="I119" s="183"/>
      <c r="J119" s="183"/>
      <c r="K119" s="183"/>
      <c r="L119" s="183"/>
      <c r="M119" s="183"/>
      <c r="N119" s="183"/>
      <c r="O119" s="183"/>
      <c r="P119" s="183"/>
      <c r="Q119" s="183"/>
      <c r="R119" s="183"/>
      <c r="S119" s="183"/>
      <c r="T119" s="184"/>
      <c r="U119" s="82"/>
      <c r="V119" s="182"/>
      <c r="W119" s="183"/>
      <c r="X119" s="183"/>
      <c r="Y119" s="183"/>
      <c r="Z119" s="183"/>
      <c r="AA119" s="183"/>
      <c r="AB119" s="183"/>
      <c r="AC119" s="183"/>
      <c r="AD119" s="183"/>
      <c r="AE119" s="183"/>
      <c r="AF119" s="184"/>
      <c r="AG119" s="144"/>
      <c r="AH119" s="179" t="str">
        <f>IF(AB119="","",AB119*W119)</f>
        <v/>
      </c>
      <c r="AI119" s="180"/>
      <c r="AJ119" s="180"/>
      <c r="AK119" s="180"/>
      <c r="AL119" s="181"/>
      <c r="AM119" s="58"/>
    </row>
    <row r="120" spans="3:39" ht="5.0999999999999996" customHeight="1" x14ac:dyDescent="0.2">
      <c r="C120" s="116"/>
      <c r="D120" s="117"/>
      <c r="E120" s="144"/>
      <c r="F120" s="144"/>
      <c r="G120" s="144"/>
      <c r="H120" s="144"/>
      <c r="I120" s="144"/>
      <c r="J120" s="144"/>
      <c r="K120" s="144"/>
      <c r="L120" s="144"/>
      <c r="M120" s="144"/>
      <c r="N120" s="144"/>
      <c r="O120" s="144"/>
      <c r="P120" s="144"/>
      <c r="Q120" s="144"/>
      <c r="R120" s="144"/>
      <c r="S120" s="144"/>
      <c r="T120" s="144"/>
      <c r="U120" s="144"/>
      <c r="V120" s="144"/>
      <c r="W120" s="144"/>
      <c r="X120" s="144"/>
      <c r="Y120" s="144"/>
      <c r="Z120" s="144"/>
      <c r="AA120" s="144"/>
      <c r="AB120" s="89"/>
      <c r="AC120" s="89"/>
      <c r="AD120" s="89"/>
      <c r="AE120" s="89"/>
      <c r="AF120" s="89"/>
      <c r="AG120" s="144"/>
      <c r="AH120" s="89"/>
      <c r="AI120" s="89"/>
      <c r="AJ120" s="89"/>
      <c r="AK120" s="89"/>
      <c r="AL120" s="89"/>
      <c r="AM120" s="58"/>
    </row>
    <row r="121" spans="3:39" ht="15" customHeight="1" x14ac:dyDescent="0.2">
      <c r="C121" s="243" t="s">
        <v>230</v>
      </c>
      <c r="D121" s="244"/>
      <c r="E121" s="182"/>
      <c r="F121" s="183"/>
      <c r="G121" s="183"/>
      <c r="H121" s="183"/>
      <c r="I121" s="183"/>
      <c r="J121" s="183"/>
      <c r="K121" s="183"/>
      <c r="L121" s="183"/>
      <c r="M121" s="183"/>
      <c r="N121" s="183"/>
      <c r="O121" s="183"/>
      <c r="P121" s="183"/>
      <c r="Q121" s="183"/>
      <c r="R121" s="183"/>
      <c r="S121" s="183"/>
      <c r="T121" s="184"/>
      <c r="U121" s="82"/>
      <c r="V121" s="182"/>
      <c r="W121" s="183"/>
      <c r="X121" s="183"/>
      <c r="Y121" s="183"/>
      <c r="Z121" s="183"/>
      <c r="AA121" s="183"/>
      <c r="AB121" s="183"/>
      <c r="AC121" s="183"/>
      <c r="AD121" s="183"/>
      <c r="AE121" s="183"/>
      <c r="AF121" s="184"/>
      <c r="AG121" s="144"/>
      <c r="AH121" s="179" t="str">
        <f>IF(AB121="","",AB121*W121)</f>
        <v/>
      </c>
      <c r="AI121" s="180"/>
      <c r="AJ121" s="180"/>
      <c r="AK121" s="180"/>
      <c r="AL121" s="181"/>
      <c r="AM121" s="58"/>
    </row>
    <row r="122" spans="3:39" ht="5.0999999999999996" customHeight="1" x14ac:dyDescent="0.2">
      <c r="C122" s="63"/>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5"/>
    </row>
    <row r="123" spans="3:39" ht="5.0999999999999996" customHeight="1" x14ac:dyDescent="0.2"/>
    <row r="124" spans="3:39" ht="5.0999999999999996" customHeight="1" x14ac:dyDescent="0.2">
      <c r="C124" s="54"/>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6"/>
    </row>
    <row r="125" spans="3:39" ht="15" customHeight="1" x14ac:dyDescent="0.2">
      <c r="C125" s="57"/>
      <c r="D125" s="67" t="s">
        <v>434</v>
      </c>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70">
        <v>2</v>
      </c>
      <c r="AH125" s="211"/>
      <c r="AI125" s="212"/>
      <c r="AJ125" s="212"/>
      <c r="AK125" s="212"/>
      <c r="AL125" s="213"/>
      <c r="AM125" s="58"/>
    </row>
    <row r="126" spans="3:39" ht="5.0999999999999996" customHeight="1" x14ac:dyDescent="0.2">
      <c r="C126" s="57"/>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8"/>
    </row>
    <row r="127" spans="3:39" ht="15" customHeight="1" x14ac:dyDescent="0.2">
      <c r="C127" s="57"/>
      <c r="D127" s="51"/>
      <c r="E127" s="205" t="s">
        <v>54</v>
      </c>
      <c r="F127" s="205"/>
      <c r="G127" s="205"/>
      <c r="H127" s="205"/>
      <c r="I127" s="205"/>
      <c r="J127" s="205"/>
      <c r="K127" s="205"/>
      <c r="L127" s="205"/>
      <c r="M127" s="205"/>
      <c r="N127" s="205"/>
      <c r="O127" s="205"/>
      <c r="P127" s="205"/>
      <c r="Q127" s="51"/>
      <c r="R127" s="205" t="s">
        <v>56</v>
      </c>
      <c r="S127" s="205"/>
      <c r="T127" s="205"/>
      <c r="U127" s="205"/>
      <c r="V127" s="51"/>
      <c r="W127" s="205" t="s">
        <v>55</v>
      </c>
      <c r="X127" s="205"/>
      <c r="Y127" s="205"/>
      <c r="Z127" s="205"/>
      <c r="AA127" s="205"/>
      <c r="AB127" s="92"/>
      <c r="AC127" s="205" t="s">
        <v>49</v>
      </c>
      <c r="AD127" s="205"/>
      <c r="AE127" s="205"/>
      <c r="AF127" s="205"/>
      <c r="AG127" s="59"/>
      <c r="AH127" s="205" t="s">
        <v>29</v>
      </c>
      <c r="AI127" s="205"/>
      <c r="AJ127" s="205"/>
      <c r="AK127" s="205"/>
      <c r="AL127" s="205"/>
      <c r="AM127" s="58"/>
    </row>
    <row r="128" spans="3:39" ht="15" customHeight="1" x14ac:dyDescent="0.2">
      <c r="C128" s="57"/>
      <c r="D128" s="81" t="s">
        <v>40</v>
      </c>
      <c r="E128" s="182"/>
      <c r="F128" s="183"/>
      <c r="G128" s="183"/>
      <c r="H128" s="183"/>
      <c r="I128" s="183"/>
      <c r="J128" s="183"/>
      <c r="K128" s="183"/>
      <c r="L128" s="183"/>
      <c r="M128" s="183"/>
      <c r="N128" s="183"/>
      <c r="O128" s="183"/>
      <c r="P128" s="184"/>
      <c r="Q128" s="144"/>
      <c r="R128" s="182"/>
      <c r="S128" s="183"/>
      <c r="T128" s="183"/>
      <c r="U128" s="184"/>
      <c r="V128" s="144"/>
      <c r="W128" s="179"/>
      <c r="X128" s="180"/>
      <c r="Y128" s="180"/>
      <c r="Z128" s="180"/>
      <c r="AA128" s="181"/>
      <c r="AB128" s="92"/>
      <c r="AC128" s="215"/>
      <c r="AD128" s="216"/>
      <c r="AE128" s="216"/>
      <c r="AF128" s="217"/>
      <c r="AG128" s="144"/>
      <c r="AH128" s="188" t="str">
        <f>IF(W128="","",W128*AC128)</f>
        <v/>
      </c>
      <c r="AI128" s="189"/>
      <c r="AJ128" s="189"/>
      <c r="AK128" s="189"/>
      <c r="AL128" s="190"/>
      <c r="AM128" s="58"/>
    </row>
    <row r="129" spans="3:39" ht="5.0999999999999996" customHeight="1" x14ac:dyDescent="0.2">
      <c r="C129" s="57"/>
      <c r="D129" s="81"/>
      <c r="E129" s="144"/>
      <c r="F129" s="144"/>
      <c r="G129" s="144"/>
      <c r="H129" s="144"/>
      <c r="I129" s="144"/>
      <c r="J129" s="144"/>
      <c r="K129" s="144"/>
      <c r="L129" s="144"/>
      <c r="M129" s="144"/>
      <c r="N129" s="144"/>
      <c r="O129" s="144"/>
      <c r="P129" s="144"/>
      <c r="Q129" s="144"/>
      <c r="R129" s="144"/>
      <c r="S129" s="144"/>
      <c r="T129" s="144"/>
      <c r="U129" s="144"/>
      <c r="V129" s="144"/>
      <c r="W129" s="89"/>
      <c r="X129" s="89"/>
      <c r="Y129" s="89"/>
      <c r="Z129" s="89"/>
      <c r="AA129" s="89"/>
      <c r="AB129" s="144"/>
      <c r="AC129" s="148"/>
      <c r="AD129" s="148"/>
      <c r="AE129" s="148"/>
      <c r="AF129" s="148"/>
      <c r="AG129" s="144"/>
      <c r="AH129" s="89"/>
      <c r="AI129" s="89"/>
      <c r="AJ129" s="89"/>
      <c r="AK129" s="89"/>
      <c r="AL129" s="89"/>
      <c r="AM129" s="58"/>
    </row>
    <row r="130" spans="3:39" ht="15" customHeight="1" x14ac:dyDescent="0.2">
      <c r="C130" s="57"/>
      <c r="D130" s="81" t="s">
        <v>41</v>
      </c>
      <c r="E130" s="182"/>
      <c r="F130" s="183"/>
      <c r="G130" s="183"/>
      <c r="H130" s="183"/>
      <c r="I130" s="183"/>
      <c r="J130" s="183"/>
      <c r="K130" s="183"/>
      <c r="L130" s="183"/>
      <c r="M130" s="183"/>
      <c r="N130" s="183"/>
      <c r="O130" s="183"/>
      <c r="P130" s="184"/>
      <c r="Q130" s="144"/>
      <c r="R130" s="200"/>
      <c r="S130" s="201"/>
      <c r="T130" s="201"/>
      <c r="U130" s="202"/>
      <c r="V130" s="144"/>
      <c r="W130" s="179"/>
      <c r="X130" s="180"/>
      <c r="Y130" s="180"/>
      <c r="Z130" s="180"/>
      <c r="AA130" s="181"/>
      <c r="AB130" s="92"/>
      <c r="AC130" s="215"/>
      <c r="AD130" s="216"/>
      <c r="AE130" s="216"/>
      <c r="AF130" s="217"/>
      <c r="AG130" s="144"/>
      <c r="AH130" s="188" t="str">
        <f>IF(W130="","",W130*AC130)</f>
        <v/>
      </c>
      <c r="AI130" s="189"/>
      <c r="AJ130" s="189"/>
      <c r="AK130" s="189"/>
      <c r="AL130" s="190"/>
      <c r="AM130" s="58"/>
    </row>
    <row r="131" spans="3:39" ht="5.0999999999999996" customHeight="1" x14ac:dyDescent="0.2">
      <c r="C131" s="63"/>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5"/>
    </row>
    <row r="132" spans="3:39" s="51" customFormat="1" ht="5.0999999999999996" customHeight="1" x14ac:dyDescent="0.2"/>
    <row r="133" spans="3:39" ht="5.0999999999999996" customHeight="1" x14ac:dyDescent="0.2">
      <c r="C133" s="54"/>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6"/>
    </row>
    <row r="134" spans="3:39" ht="15" customHeight="1" x14ac:dyDescent="0.2">
      <c r="C134" s="57"/>
      <c r="D134" s="67" t="s">
        <v>435</v>
      </c>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70">
        <v>2</v>
      </c>
      <c r="AH134" s="211"/>
      <c r="AI134" s="212"/>
      <c r="AJ134" s="212"/>
      <c r="AK134" s="212"/>
      <c r="AL134" s="213"/>
      <c r="AM134" s="58"/>
    </row>
    <row r="135" spans="3:39" ht="5.0999999999999996" customHeight="1" x14ac:dyDescent="0.2">
      <c r="C135" s="57"/>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8"/>
    </row>
    <row r="136" spans="3:39" ht="15" customHeight="1" x14ac:dyDescent="0.2">
      <c r="C136" s="57"/>
      <c r="D136" s="51"/>
      <c r="E136" s="205" t="s">
        <v>52</v>
      </c>
      <c r="F136" s="205"/>
      <c r="G136" s="205"/>
      <c r="H136" s="205"/>
      <c r="I136" s="205"/>
      <c r="J136" s="205"/>
      <c r="K136" s="205"/>
      <c r="L136" s="81"/>
      <c r="M136" s="205" t="s">
        <v>47</v>
      </c>
      <c r="N136" s="205"/>
      <c r="O136" s="205"/>
      <c r="P136" s="205"/>
      <c r="Q136" s="51"/>
      <c r="R136" s="205" t="s">
        <v>48</v>
      </c>
      <c r="S136" s="205"/>
      <c r="T136" s="205"/>
      <c r="U136" s="205"/>
      <c r="V136" s="205"/>
      <c r="W136" s="59"/>
      <c r="X136" s="205" t="s">
        <v>53</v>
      </c>
      <c r="Y136" s="205"/>
      <c r="Z136" s="205"/>
      <c r="AA136" s="205"/>
      <c r="AB136" s="59"/>
      <c r="AC136" s="205" t="s">
        <v>49</v>
      </c>
      <c r="AD136" s="205"/>
      <c r="AE136" s="205"/>
      <c r="AF136" s="205"/>
      <c r="AG136" s="59"/>
      <c r="AH136" s="205" t="s">
        <v>29</v>
      </c>
      <c r="AI136" s="205"/>
      <c r="AJ136" s="205"/>
      <c r="AK136" s="205"/>
      <c r="AL136" s="205"/>
      <c r="AM136" s="58"/>
    </row>
    <row r="137" spans="3:39" ht="15" customHeight="1" x14ac:dyDescent="0.2">
      <c r="C137" s="57"/>
      <c r="D137" s="81" t="s">
        <v>225</v>
      </c>
      <c r="E137" s="182"/>
      <c r="F137" s="183"/>
      <c r="G137" s="183"/>
      <c r="H137" s="183"/>
      <c r="I137" s="183"/>
      <c r="J137" s="183"/>
      <c r="K137" s="184"/>
      <c r="L137" s="144"/>
      <c r="M137" s="182"/>
      <c r="N137" s="183"/>
      <c r="O137" s="183"/>
      <c r="P137" s="184"/>
      <c r="Q137" s="144"/>
      <c r="R137" s="179"/>
      <c r="S137" s="180"/>
      <c r="T137" s="180"/>
      <c r="U137" s="180"/>
      <c r="V137" s="181"/>
      <c r="W137" s="144"/>
      <c r="X137" s="182"/>
      <c r="Y137" s="183"/>
      <c r="Z137" s="183"/>
      <c r="AA137" s="184"/>
      <c r="AB137" s="144"/>
      <c r="AC137" s="215"/>
      <c r="AD137" s="216"/>
      <c r="AE137" s="216"/>
      <c r="AF137" s="217"/>
      <c r="AG137" s="144"/>
      <c r="AH137" s="188" t="str">
        <f>IF(R137="","",R137*AC137)</f>
        <v/>
      </c>
      <c r="AI137" s="189"/>
      <c r="AJ137" s="189"/>
      <c r="AK137" s="189"/>
      <c r="AL137" s="190"/>
      <c r="AM137" s="58"/>
    </row>
    <row r="138" spans="3:39" ht="5.0999999999999996" customHeight="1" x14ac:dyDescent="0.2">
      <c r="C138" s="57"/>
      <c r="D138" s="81"/>
      <c r="E138" s="144"/>
      <c r="F138" s="144"/>
      <c r="G138" s="144"/>
      <c r="H138" s="144"/>
      <c r="I138" s="144"/>
      <c r="J138" s="144"/>
      <c r="K138" s="144"/>
      <c r="L138" s="144"/>
      <c r="M138" s="144"/>
      <c r="N138" s="144"/>
      <c r="O138" s="144"/>
      <c r="P138" s="144"/>
      <c r="Q138" s="144"/>
      <c r="R138" s="147"/>
      <c r="S138" s="147"/>
      <c r="T138" s="147"/>
      <c r="U138" s="147"/>
      <c r="V138" s="147"/>
      <c r="W138" s="144"/>
      <c r="X138" s="144"/>
      <c r="Y138" s="144"/>
      <c r="Z138" s="144"/>
      <c r="AA138" s="144"/>
      <c r="AB138" s="144"/>
      <c r="AC138" s="148"/>
      <c r="AD138" s="148"/>
      <c r="AE138" s="148"/>
      <c r="AF138" s="148"/>
      <c r="AG138" s="144"/>
      <c r="AH138" s="147"/>
      <c r="AI138" s="147"/>
      <c r="AJ138" s="147"/>
      <c r="AK138" s="147"/>
      <c r="AL138" s="147"/>
      <c r="AM138" s="58"/>
    </row>
    <row r="139" spans="3:39" ht="15" customHeight="1" x14ac:dyDescent="0.2">
      <c r="C139" s="57"/>
      <c r="D139" s="81" t="s">
        <v>226</v>
      </c>
      <c r="E139" s="182"/>
      <c r="F139" s="183"/>
      <c r="G139" s="183"/>
      <c r="H139" s="183"/>
      <c r="I139" s="183"/>
      <c r="J139" s="183"/>
      <c r="K139" s="184"/>
      <c r="L139" s="144"/>
      <c r="M139" s="182"/>
      <c r="N139" s="183"/>
      <c r="O139" s="183"/>
      <c r="P139" s="184"/>
      <c r="Q139" s="144"/>
      <c r="R139" s="179"/>
      <c r="S139" s="180"/>
      <c r="T139" s="180"/>
      <c r="U139" s="180"/>
      <c r="V139" s="181"/>
      <c r="W139" s="144"/>
      <c r="X139" s="182"/>
      <c r="Y139" s="183"/>
      <c r="Z139" s="183"/>
      <c r="AA139" s="184"/>
      <c r="AB139" s="144"/>
      <c r="AC139" s="215"/>
      <c r="AD139" s="216"/>
      <c r="AE139" s="216"/>
      <c r="AF139" s="217"/>
      <c r="AG139" s="144"/>
      <c r="AH139" s="188" t="str">
        <f>IF(R139="","",R139*AC139)</f>
        <v/>
      </c>
      <c r="AI139" s="189"/>
      <c r="AJ139" s="189"/>
      <c r="AK139" s="189"/>
      <c r="AL139" s="190"/>
      <c r="AM139" s="58"/>
    </row>
    <row r="140" spans="3:39" ht="5.0999999999999996" customHeight="1" x14ac:dyDescent="0.2">
      <c r="C140" s="57"/>
      <c r="D140" s="81"/>
      <c r="E140" s="144"/>
      <c r="F140" s="144"/>
      <c r="G140" s="144"/>
      <c r="H140" s="144"/>
      <c r="I140" s="144"/>
      <c r="J140" s="144"/>
      <c r="K140" s="144"/>
      <c r="L140" s="144"/>
      <c r="M140" s="144"/>
      <c r="N140" s="144"/>
      <c r="O140" s="144"/>
      <c r="P140" s="144"/>
      <c r="Q140" s="144"/>
      <c r="R140" s="147"/>
      <c r="S140" s="147"/>
      <c r="T140" s="147"/>
      <c r="U140" s="147"/>
      <c r="V140" s="147"/>
      <c r="W140" s="144"/>
      <c r="X140" s="144"/>
      <c r="Y140" s="144"/>
      <c r="Z140" s="144"/>
      <c r="AA140" s="144"/>
      <c r="AB140" s="144"/>
      <c r="AC140" s="148"/>
      <c r="AD140" s="148"/>
      <c r="AE140" s="148"/>
      <c r="AF140" s="148"/>
      <c r="AG140" s="144"/>
      <c r="AH140" s="147"/>
      <c r="AI140" s="147"/>
      <c r="AJ140" s="147"/>
      <c r="AK140" s="147"/>
      <c r="AL140" s="147"/>
      <c r="AM140" s="58"/>
    </row>
    <row r="141" spans="3:39" ht="15" customHeight="1" x14ac:dyDescent="0.2">
      <c r="C141" s="57"/>
      <c r="D141" s="59" t="s">
        <v>227</v>
      </c>
      <c r="E141" s="182"/>
      <c r="F141" s="183"/>
      <c r="G141" s="183"/>
      <c r="H141" s="183"/>
      <c r="I141" s="183"/>
      <c r="J141" s="183"/>
      <c r="K141" s="184"/>
      <c r="L141" s="144"/>
      <c r="M141" s="182"/>
      <c r="N141" s="183"/>
      <c r="O141" s="183"/>
      <c r="P141" s="184"/>
      <c r="Q141" s="144"/>
      <c r="R141" s="179"/>
      <c r="S141" s="180"/>
      <c r="T141" s="180"/>
      <c r="U141" s="180"/>
      <c r="V141" s="181"/>
      <c r="W141" s="144"/>
      <c r="X141" s="182"/>
      <c r="Y141" s="183"/>
      <c r="Z141" s="183"/>
      <c r="AA141" s="184"/>
      <c r="AB141" s="144"/>
      <c r="AC141" s="215"/>
      <c r="AD141" s="216"/>
      <c r="AE141" s="216"/>
      <c r="AF141" s="217"/>
      <c r="AG141" s="144"/>
      <c r="AH141" s="188" t="str">
        <f>IF(R141="","",R141*AC141)</f>
        <v/>
      </c>
      <c r="AI141" s="189"/>
      <c r="AJ141" s="189"/>
      <c r="AK141" s="189"/>
      <c r="AL141" s="190"/>
      <c r="AM141" s="58"/>
    </row>
    <row r="142" spans="3:39" ht="5.0999999999999996" customHeight="1" x14ac:dyDescent="0.2">
      <c r="C142" s="57"/>
      <c r="D142" s="59"/>
      <c r="E142" s="144"/>
      <c r="F142" s="144"/>
      <c r="G142" s="144"/>
      <c r="H142" s="144"/>
      <c r="I142" s="144"/>
      <c r="J142" s="144"/>
      <c r="K142" s="144"/>
      <c r="L142" s="144"/>
      <c r="M142" s="144"/>
      <c r="N142" s="144"/>
      <c r="O142" s="144"/>
      <c r="P142" s="144"/>
      <c r="Q142" s="144"/>
      <c r="R142" s="147"/>
      <c r="S142" s="147"/>
      <c r="T142" s="147"/>
      <c r="U142" s="147"/>
      <c r="V142" s="147"/>
      <c r="W142" s="144"/>
      <c r="X142" s="144"/>
      <c r="Y142" s="144"/>
      <c r="Z142" s="144"/>
      <c r="AA142" s="144"/>
      <c r="AB142" s="144"/>
      <c r="AC142" s="148"/>
      <c r="AD142" s="148"/>
      <c r="AE142" s="148"/>
      <c r="AF142" s="148"/>
      <c r="AG142" s="144"/>
      <c r="AH142" s="147"/>
      <c r="AI142" s="147"/>
      <c r="AJ142" s="147"/>
      <c r="AK142" s="147"/>
      <c r="AL142" s="147"/>
      <c r="AM142" s="58"/>
    </row>
    <row r="143" spans="3:39" ht="15" customHeight="1" x14ac:dyDescent="0.2">
      <c r="C143" s="243" t="s">
        <v>228</v>
      </c>
      <c r="D143" s="244"/>
      <c r="E143" s="182"/>
      <c r="F143" s="183"/>
      <c r="G143" s="183"/>
      <c r="H143" s="183"/>
      <c r="I143" s="183"/>
      <c r="J143" s="183"/>
      <c r="K143" s="184"/>
      <c r="L143" s="144"/>
      <c r="M143" s="182"/>
      <c r="N143" s="183"/>
      <c r="O143" s="183"/>
      <c r="P143" s="184"/>
      <c r="Q143" s="144"/>
      <c r="R143" s="179"/>
      <c r="S143" s="180"/>
      <c r="T143" s="180"/>
      <c r="U143" s="180"/>
      <c r="V143" s="181"/>
      <c r="W143" s="144"/>
      <c r="X143" s="182"/>
      <c r="Y143" s="183"/>
      <c r="Z143" s="183"/>
      <c r="AA143" s="184"/>
      <c r="AB143" s="144"/>
      <c r="AC143" s="215"/>
      <c r="AD143" s="216"/>
      <c r="AE143" s="216"/>
      <c r="AF143" s="217"/>
      <c r="AG143" s="144"/>
      <c r="AH143" s="188" t="str">
        <f>IF(R143="","",R143*AC143)</f>
        <v/>
      </c>
      <c r="AI143" s="189"/>
      <c r="AJ143" s="189"/>
      <c r="AK143" s="189"/>
      <c r="AL143" s="190"/>
      <c r="AM143" s="58"/>
    </row>
    <row r="144" spans="3:39" ht="5.0999999999999996" customHeight="1" x14ac:dyDescent="0.2">
      <c r="C144" s="116"/>
      <c r="D144" s="117"/>
      <c r="E144" s="144"/>
      <c r="F144" s="144"/>
      <c r="G144" s="144"/>
      <c r="H144" s="144"/>
      <c r="I144" s="144"/>
      <c r="J144" s="144"/>
      <c r="K144" s="144"/>
      <c r="L144" s="144"/>
      <c r="M144" s="144"/>
      <c r="N144" s="144"/>
      <c r="O144" s="144"/>
      <c r="P144" s="144"/>
      <c r="Q144" s="144"/>
      <c r="R144" s="147"/>
      <c r="S144" s="147"/>
      <c r="T144" s="147"/>
      <c r="U144" s="147"/>
      <c r="V144" s="147"/>
      <c r="W144" s="144"/>
      <c r="X144" s="144"/>
      <c r="Y144" s="144"/>
      <c r="Z144" s="144"/>
      <c r="AA144" s="144"/>
      <c r="AB144" s="144"/>
      <c r="AC144" s="148"/>
      <c r="AD144" s="150"/>
      <c r="AE144" s="148"/>
      <c r="AF144" s="148"/>
      <c r="AG144" s="144"/>
      <c r="AH144" s="147"/>
      <c r="AI144" s="147"/>
      <c r="AJ144" s="147"/>
      <c r="AK144" s="147"/>
      <c r="AL144" s="147"/>
      <c r="AM144" s="58"/>
    </row>
    <row r="145" spans="3:39" ht="15" customHeight="1" x14ac:dyDescent="0.2">
      <c r="C145" s="243" t="s">
        <v>229</v>
      </c>
      <c r="D145" s="244"/>
      <c r="E145" s="182"/>
      <c r="F145" s="183"/>
      <c r="G145" s="183"/>
      <c r="H145" s="183"/>
      <c r="I145" s="183"/>
      <c r="J145" s="183"/>
      <c r="K145" s="184"/>
      <c r="L145" s="144"/>
      <c r="M145" s="182"/>
      <c r="N145" s="183"/>
      <c r="O145" s="183"/>
      <c r="P145" s="184"/>
      <c r="Q145" s="144"/>
      <c r="R145" s="179"/>
      <c r="S145" s="180"/>
      <c r="T145" s="180"/>
      <c r="U145" s="180"/>
      <c r="V145" s="181"/>
      <c r="W145" s="144"/>
      <c r="X145" s="182"/>
      <c r="Y145" s="183"/>
      <c r="Z145" s="183"/>
      <c r="AA145" s="184"/>
      <c r="AB145" s="144"/>
      <c r="AC145" s="215"/>
      <c r="AD145" s="216"/>
      <c r="AE145" s="216"/>
      <c r="AF145" s="217"/>
      <c r="AG145" s="144"/>
      <c r="AH145" s="188" t="str">
        <f>IF(R145="","",R145*AC145)</f>
        <v/>
      </c>
      <c r="AI145" s="189"/>
      <c r="AJ145" s="189"/>
      <c r="AK145" s="189"/>
      <c r="AL145" s="190"/>
      <c r="AM145" s="58"/>
    </row>
    <row r="146" spans="3:39" ht="5.0999999999999996" customHeight="1" x14ac:dyDescent="0.2">
      <c r="C146" s="116"/>
      <c r="D146" s="117"/>
      <c r="E146" s="144"/>
      <c r="F146" s="144"/>
      <c r="G146" s="144"/>
      <c r="H146" s="144"/>
      <c r="I146" s="144"/>
      <c r="J146" s="144"/>
      <c r="K146" s="144"/>
      <c r="L146" s="144"/>
      <c r="M146" s="144"/>
      <c r="N146" s="144"/>
      <c r="O146" s="144"/>
      <c r="P146" s="144"/>
      <c r="Q146" s="144"/>
      <c r="R146" s="147"/>
      <c r="S146" s="147"/>
      <c r="T146" s="147"/>
      <c r="U146" s="147"/>
      <c r="V146" s="147"/>
      <c r="W146" s="144"/>
      <c r="X146" s="144"/>
      <c r="Y146" s="144"/>
      <c r="Z146" s="144"/>
      <c r="AA146" s="144"/>
      <c r="AB146" s="144"/>
      <c r="AC146" s="148"/>
      <c r="AD146" s="148"/>
      <c r="AE146" s="148"/>
      <c r="AF146" s="148"/>
      <c r="AG146" s="144"/>
      <c r="AH146" s="147"/>
      <c r="AI146" s="147"/>
      <c r="AJ146" s="147"/>
      <c r="AK146" s="147"/>
      <c r="AL146" s="147"/>
      <c r="AM146" s="58"/>
    </row>
    <row r="147" spans="3:39" ht="15" customHeight="1" x14ac:dyDescent="0.2">
      <c r="C147" s="243" t="s">
        <v>230</v>
      </c>
      <c r="D147" s="244"/>
      <c r="E147" s="182"/>
      <c r="F147" s="183"/>
      <c r="G147" s="183"/>
      <c r="H147" s="183"/>
      <c r="I147" s="183"/>
      <c r="J147" s="183"/>
      <c r="K147" s="184"/>
      <c r="L147" s="144"/>
      <c r="M147" s="182"/>
      <c r="N147" s="183"/>
      <c r="O147" s="183"/>
      <c r="P147" s="184"/>
      <c r="Q147" s="144"/>
      <c r="R147" s="179"/>
      <c r="S147" s="180"/>
      <c r="T147" s="180"/>
      <c r="U147" s="180"/>
      <c r="V147" s="181"/>
      <c r="W147" s="144"/>
      <c r="X147" s="182"/>
      <c r="Y147" s="183"/>
      <c r="Z147" s="183"/>
      <c r="AA147" s="184"/>
      <c r="AB147" s="144"/>
      <c r="AC147" s="215"/>
      <c r="AD147" s="216"/>
      <c r="AE147" s="216"/>
      <c r="AF147" s="217"/>
      <c r="AG147" s="144"/>
      <c r="AH147" s="188" t="str">
        <f>IF(R147="","",R147*AC147)</f>
        <v/>
      </c>
      <c r="AI147" s="189"/>
      <c r="AJ147" s="189"/>
      <c r="AK147" s="189"/>
      <c r="AL147" s="190"/>
      <c r="AM147" s="58"/>
    </row>
    <row r="148" spans="3:39" ht="5.0999999999999996" customHeight="1" x14ac:dyDescent="0.2">
      <c r="C148" s="57"/>
      <c r="D148" s="59"/>
      <c r="E148" s="69"/>
      <c r="F148" s="69"/>
      <c r="G148" s="69"/>
      <c r="H148" s="69"/>
      <c r="I148" s="69"/>
      <c r="J148" s="69"/>
      <c r="K148" s="69"/>
      <c r="L148" s="51"/>
      <c r="M148" s="69"/>
      <c r="N148" s="69"/>
      <c r="O148" s="69"/>
      <c r="P148" s="69"/>
      <c r="Q148" s="51"/>
      <c r="R148" s="83"/>
      <c r="S148" s="83"/>
      <c r="T148" s="83"/>
      <c r="U148" s="83"/>
      <c r="V148" s="83"/>
      <c r="W148" s="51"/>
      <c r="X148" s="69"/>
      <c r="Y148" s="69"/>
      <c r="Z148" s="69"/>
      <c r="AA148" s="69"/>
      <c r="AB148" s="51"/>
      <c r="AC148" s="69"/>
      <c r="AD148" s="69"/>
      <c r="AE148" s="69"/>
      <c r="AF148" s="69"/>
      <c r="AG148" s="51"/>
      <c r="AH148" s="83"/>
      <c r="AI148" s="83"/>
      <c r="AJ148" s="83"/>
      <c r="AK148" s="83"/>
      <c r="AL148" s="83"/>
      <c r="AM148" s="58"/>
    </row>
    <row r="149" spans="3:39" s="68" customFormat="1" ht="15" customHeight="1" x14ac:dyDescent="0.2">
      <c r="C149" s="60"/>
      <c r="D149" s="59" t="s">
        <v>50</v>
      </c>
      <c r="E149" s="59" t="s">
        <v>51</v>
      </c>
      <c r="F149" s="59"/>
      <c r="G149" s="59"/>
      <c r="H149" s="59"/>
      <c r="I149" s="59"/>
      <c r="J149" s="59"/>
      <c r="K149" s="59"/>
      <c r="L149" s="59"/>
      <c r="M149" s="59"/>
      <c r="N149" s="59"/>
      <c r="O149" s="59"/>
      <c r="P149" s="59"/>
      <c r="Q149" s="59"/>
      <c r="R149" s="98"/>
      <c r="S149" s="98"/>
      <c r="T149" s="98"/>
      <c r="U149" s="98"/>
      <c r="V149" s="98"/>
      <c r="W149" s="59"/>
      <c r="X149" s="59"/>
      <c r="Y149" s="59"/>
      <c r="Z149" s="59"/>
      <c r="AA149" s="59"/>
      <c r="AB149" s="59"/>
      <c r="AC149" s="59"/>
      <c r="AD149" s="59"/>
      <c r="AE149" s="59"/>
      <c r="AF149" s="59"/>
      <c r="AG149" s="59"/>
      <c r="AH149" s="98"/>
      <c r="AI149" s="98"/>
      <c r="AJ149" s="98"/>
      <c r="AK149" s="98"/>
      <c r="AL149" s="98"/>
      <c r="AM149" s="61"/>
    </row>
    <row r="150" spans="3:39" ht="5.0999999999999996" customHeight="1" x14ac:dyDescent="0.2">
      <c r="C150" s="63"/>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5"/>
    </row>
    <row r="151" spans="3:39" ht="5.0999999999999996" customHeight="1" x14ac:dyDescent="0.2"/>
    <row r="152" spans="3:39" ht="5.0999999999999996" customHeight="1" x14ac:dyDescent="0.2">
      <c r="C152" s="54"/>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6"/>
    </row>
    <row r="153" spans="3:39" ht="15" customHeight="1" x14ac:dyDescent="0.2">
      <c r="C153" s="57"/>
      <c r="D153" s="67" t="s">
        <v>436</v>
      </c>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70">
        <v>2</v>
      </c>
      <c r="AH153" s="211"/>
      <c r="AI153" s="212"/>
      <c r="AJ153" s="212"/>
      <c r="AK153" s="212"/>
      <c r="AL153" s="213"/>
      <c r="AM153" s="58"/>
    </row>
    <row r="154" spans="3:39" ht="5.0999999999999996" customHeight="1" x14ac:dyDescent="0.2">
      <c r="C154" s="57"/>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8"/>
    </row>
    <row r="155" spans="3:39" ht="15" customHeight="1" x14ac:dyDescent="0.2">
      <c r="C155" s="57"/>
      <c r="D155" s="51"/>
      <c r="E155" s="205" t="s">
        <v>62</v>
      </c>
      <c r="F155" s="205"/>
      <c r="G155" s="205"/>
      <c r="H155" s="205"/>
      <c r="I155" s="205"/>
      <c r="J155" s="205"/>
      <c r="K155" s="205"/>
      <c r="L155" s="205"/>
      <c r="M155" s="205"/>
      <c r="N155" s="205"/>
      <c r="O155" s="205"/>
      <c r="P155" s="205"/>
      <c r="Q155" s="51"/>
      <c r="R155" s="205" t="s">
        <v>56</v>
      </c>
      <c r="S155" s="205"/>
      <c r="T155" s="205"/>
      <c r="U155" s="205"/>
      <c r="V155" s="51"/>
      <c r="W155" s="205" t="s">
        <v>63</v>
      </c>
      <c r="X155" s="205"/>
      <c r="Y155" s="205"/>
      <c r="Z155" s="205"/>
      <c r="AA155" s="205"/>
      <c r="AB155" s="92"/>
      <c r="AC155" s="205" t="s">
        <v>49</v>
      </c>
      <c r="AD155" s="205"/>
      <c r="AE155" s="205"/>
      <c r="AF155" s="205"/>
      <c r="AG155" s="59"/>
      <c r="AH155" s="205" t="s">
        <v>29</v>
      </c>
      <c r="AI155" s="205"/>
      <c r="AJ155" s="205"/>
      <c r="AK155" s="205"/>
      <c r="AL155" s="205"/>
      <c r="AM155" s="58"/>
    </row>
    <row r="156" spans="3:39" ht="15" customHeight="1" x14ac:dyDescent="0.2">
      <c r="C156" s="57"/>
      <c r="D156" s="81" t="s">
        <v>40</v>
      </c>
      <c r="E156" s="182"/>
      <c r="F156" s="183"/>
      <c r="G156" s="183"/>
      <c r="H156" s="183"/>
      <c r="I156" s="183"/>
      <c r="J156" s="183"/>
      <c r="K156" s="183"/>
      <c r="L156" s="183"/>
      <c r="M156" s="183"/>
      <c r="N156" s="183"/>
      <c r="O156" s="183"/>
      <c r="P156" s="184"/>
      <c r="Q156" s="144"/>
      <c r="R156" s="182"/>
      <c r="S156" s="183"/>
      <c r="T156" s="183"/>
      <c r="U156" s="184"/>
      <c r="V156" s="144"/>
      <c r="W156" s="179"/>
      <c r="X156" s="180"/>
      <c r="Y156" s="180"/>
      <c r="Z156" s="180"/>
      <c r="AA156" s="181"/>
      <c r="AB156" s="92"/>
      <c r="AC156" s="215"/>
      <c r="AD156" s="216"/>
      <c r="AE156" s="216"/>
      <c r="AF156" s="217"/>
      <c r="AG156" s="144"/>
      <c r="AH156" s="188" t="str">
        <f>IF(W156="","",W156*AC156)</f>
        <v/>
      </c>
      <c r="AI156" s="189"/>
      <c r="AJ156" s="189"/>
      <c r="AK156" s="189"/>
      <c r="AL156" s="190"/>
      <c r="AM156" s="58"/>
    </row>
    <row r="157" spans="3:39" ht="5.0999999999999996" customHeight="1" x14ac:dyDescent="0.2">
      <c r="C157" s="57"/>
      <c r="D157" s="81"/>
      <c r="E157" s="144"/>
      <c r="F157" s="144"/>
      <c r="G157" s="144"/>
      <c r="H157" s="144"/>
      <c r="I157" s="144"/>
      <c r="J157" s="144"/>
      <c r="K157" s="144"/>
      <c r="L157" s="144"/>
      <c r="M157" s="144"/>
      <c r="N157" s="144"/>
      <c r="O157" s="144"/>
      <c r="P157" s="144"/>
      <c r="Q157" s="144"/>
      <c r="R157" s="144"/>
      <c r="S157" s="144"/>
      <c r="T157" s="144"/>
      <c r="U157" s="144"/>
      <c r="V157" s="144"/>
      <c r="W157" s="89"/>
      <c r="X157" s="89"/>
      <c r="Y157" s="89"/>
      <c r="Z157" s="89"/>
      <c r="AA157" s="89"/>
      <c r="AB157" s="144"/>
      <c r="AC157" s="148"/>
      <c r="AD157" s="148"/>
      <c r="AE157" s="148"/>
      <c r="AF157" s="148"/>
      <c r="AG157" s="144"/>
      <c r="AH157" s="89"/>
      <c r="AI157" s="89"/>
      <c r="AJ157" s="89"/>
      <c r="AK157" s="89"/>
      <c r="AL157" s="89"/>
      <c r="AM157" s="58"/>
    </row>
    <row r="158" spans="3:39" ht="15" customHeight="1" x14ac:dyDescent="0.2">
      <c r="C158" s="57"/>
      <c r="D158" s="81" t="s">
        <v>41</v>
      </c>
      <c r="E158" s="182"/>
      <c r="F158" s="183"/>
      <c r="G158" s="183"/>
      <c r="H158" s="183"/>
      <c r="I158" s="183"/>
      <c r="J158" s="183"/>
      <c r="K158" s="183"/>
      <c r="L158" s="183"/>
      <c r="M158" s="183"/>
      <c r="N158" s="183"/>
      <c r="O158" s="183"/>
      <c r="P158" s="184"/>
      <c r="Q158" s="144"/>
      <c r="R158" s="200"/>
      <c r="S158" s="201"/>
      <c r="T158" s="201"/>
      <c r="U158" s="202"/>
      <c r="V158" s="144"/>
      <c r="W158" s="179"/>
      <c r="X158" s="180"/>
      <c r="Y158" s="180"/>
      <c r="Z158" s="180"/>
      <c r="AA158" s="181"/>
      <c r="AB158" s="92"/>
      <c r="AC158" s="215"/>
      <c r="AD158" s="216"/>
      <c r="AE158" s="216"/>
      <c r="AF158" s="217"/>
      <c r="AG158" s="144"/>
      <c r="AH158" s="188" t="str">
        <f>IF(W158="","",W158*AC158)</f>
        <v/>
      </c>
      <c r="AI158" s="189"/>
      <c r="AJ158" s="189"/>
      <c r="AK158" s="189"/>
      <c r="AL158" s="190"/>
      <c r="AM158" s="58"/>
    </row>
    <row r="159" spans="3:39" ht="5.0999999999999996" customHeight="1" x14ac:dyDescent="0.2">
      <c r="C159" s="63"/>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5"/>
    </row>
    <row r="160" spans="3:39" ht="5.0999999999999996" customHeight="1" x14ac:dyDescent="0.2"/>
    <row r="161" spans="3:39" ht="5.0999999999999996" customHeight="1" x14ac:dyDescent="0.2">
      <c r="C161" s="54"/>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6"/>
    </row>
    <row r="162" spans="3:39" ht="15" customHeight="1" x14ac:dyDescent="0.2">
      <c r="C162" s="57"/>
      <c r="D162" s="67" t="s">
        <v>437</v>
      </c>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70">
        <v>2</v>
      </c>
      <c r="AH162" s="211"/>
      <c r="AI162" s="212"/>
      <c r="AJ162" s="212"/>
      <c r="AK162" s="212"/>
      <c r="AL162" s="213"/>
      <c r="AM162" s="58"/>
    </row>
    <row r="163" spans="3:39" ht="5.0999999999999996" customHeight="1" x14ac:dyDescent="0.2">
      <c r="C163" s="57"/>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8"/>
    </row>
    <row r="164" spans="3:39" ht="15" customHeight="1" x14ac:dyDescent="0.2">
      <c r="C164" s="57"/>
      <c r="D164" s="51"/>
      <c r="E164" s="205" t="s">
        <v>68</v>
      </c>
      <c r="F164" s="205"/>
      <c r="G164" s="205"/>
      <c r="H164" s="205"/>
      <c r="I164" s="205"/>
      <c r="J164" s="205"/>
      <c r="K164" s="205"/>
      <c r="L164" s="205"/>
      <c r="M164" s="205"/>
      <c r="N164" s="205"/>
      <c r="O164" s="205"/>
      <c r="P164" s="205"/>
      <c r="Q164" s="51"/>
      <c r="R164" s="205" t="s">
        <v>56</v>
      </c>
      <c r="S164" s="205"/>
      <c r="T164" s="205"/>
      <c r="U164" s="205"/>
      <c r="V164" s="51"/>
      <c r="W164" s="205" t="s">
        <v>69</v>
      </c>
      <c r="X164" s="205"/>
      <c r="Y164" s="205"/>
      <c r="Z164" s="205"/>
      <c r="AA164" s="205"/>
      <c r="AB164" s="205"/>
      <c r="AC164" s="205"/>
      <c r="AD164" s="205"/>
      <c r="AE164" s="205"/>
      <c r="AF164" s="205"/>
      <c r="AG164" s="59"/>
      <c r="AH164" s="205" t="s">
        <v>29</v>
      </c>
      <c r="AI164" s="205"/>
      <c r="AJ164" s="205"/>
      <c r="AK164" s="205"/>
      <c r="AL164" s="205"/>
      <c r="AM164" s="58"/>
    </row>
    <row r="165" spans="3:39" ht="15" customHeight="1" x14ac:dyDescent="0.2">
      <c r="C165" s="57"/>
      <c r="D165" s="81" t="s">
        <v>40</v>
      </c>
      <c r="E165" s="200"/>
      <c r="F165" s="201"/>
      <c r="G165" s="201"/>
      <c r="H165" s="201"/>
      <c r="I165" s="201"/>
      <c r="J165" s="201"/>
      <c r="K165" s="201"/>
      <c r="L165" s="201"/>
      <c r="M165" s="201"/>
      <c r="N165" s="201"/>
      <c r="O165" s="201"/>
      <c r="P165" s="202"/>
      <c r="Q165" s="146"/>
      <c r="R165" s="200"/>
      <c r="S165" s="201"/>
      <c r="T165" s="201"/>
      <c r="U165" s="202"/>
      <c r="V165" s="146"/>
      <c r="W165" s="200"/>
      <c r="X165" s="201"/>
      <c r="Y165" s="201"/>
      <c r="Z165" s="201"/>
      <c r="AA165" s="201"/>
      <c r="AB165" s="201"/>
      <c r="AC165" s="201"/>
      <c r="AD165" s="201"/>
      <c r="AE165" s="201"/>
      <c r="AF165" s="202"/>
      <c r="AG165" s="144"/>
      <c r="AH165" s="179"/>
      <c r="AI165" s="180"/>
      <c r="AJ165" s="180"/>
      <c r="AK165" s="180"/>
      <c r="AL165" s="181"/>
      <c r="AM165" s="58"/>
    </row>
    <row r="166" spans="3:39" ht="5.0999999999999996" customHeight="1" x14ac:dyDescent="0.2">
      <c r="C166" s="57"/>
      <c r="D166" s="81"/>
      <c r="E166" s="146"/>
      <c r="F166" s="146"/>
      <c r="G166" s="146"/>
      <c r="H166" s="146"/>
      <c r="I166" s="146"/>
      <c r="J166" s="146"/>
      <c r="K166" s="146"/>
      <c r="L166" s="146"/>
      <c r="M166" s="146"/>
      <c r="N166" s="146"/>
      <c r="O166" s="146"/>
      <c r="P166" s="146"/>
      <c r="Q166" s="146"/>
      <c r="R166" s="146"/>
      <c r="S166" s="146"/>
      <c r="T166" s="146"/>
      <c r="U166" s="146"/>
      <c r="V166" s="146"/>
      <c r="W166" s="146"/>
      <c r="X166" s="146"/>
      <c r="Y166" s="146"/>
      <c r="Z166" s="146"/>
      <c r="AA166" s="146"/>
      <c r="AB166" s="88"/>
      <c r="AC166" s="88"/>
      <c r="AD166" s="88"/>
      <c r="AE166" s="88"/>
      <c r="AF166" s="88"/>
      <c r="AG166" s="144"/>
      <c r="AH166" s="89"/>
      <c r="AI166" s="89"/>
      <c r="AJ166" s="89"/>
      <c r="AK166" s="89"/>
      <c r="AL166" s="89"/>
      <c r="AM166" s="58"/>
    </row>
    <row r="167" spans="3:39" ht="15" customHeight="1" x14ac:dyDescent="0.2">
      <c r="C167" s="57"/>
      <c r="D167" s="81" t="s">
        <v>41</v>
      </c>
      <c r="E167" s="200"/>
      <c r="F167" s="201"/>
      <c r="G167" s="201"/>
      <c r="H167" s="201"/>
      <c r="I167" s="201"/>
      <c r="J167" s="201"/>
      <c r="K167" s="201"/>
      <c r="L167" s="201"/>
      <c r="M167" s="201"/>
      <c r="N167" s="201"/>
      <c r="O167" s="201"/>
      <c r="P167" s="202"/>
      <c r="Q167" s="146"/>
      <c r="R167" s="200"/>
      <c r="S167" s="201"/>
      <c r="T167" s="201"/>
      <c r="U167" s="202"/>
      <c r="V167" s="146"/>
      <c r="W167" s="200"/>
      <c r="X167" s="201"/>
      <c r="Y167" s="201"/>
      <c r="Z167" s="201"/>
      <c r="AA167" s="201"/>
      <c r="AB167" s="201"/>
      <c r="AC167" s="201"/>
      <c r="AD167" s="201"/>
      <c r="AE167" s="201"/>
      <c r="AF167" s="202"/>
      <c r="AG167" s="144"/>
      <c r="AH167" s="179" t="str">
        <f>IF(AB167="","",AB167*W167)</f>
        <v/>
      </c>
      <c r="AI167" s="180"/>
      <c r="AJ167" s="180"/>
      <c r="AK167" s="180"/>
      <c r="AL167" s="181"/>
      <c r="AM167" s="58"/>
    </row>
    <row r="168" spans="3:39" ht="5.0999999999999996" customHeight="1" x14ac:dyDescent="0.2">
      <c r="C168" s="63"/>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5"/>
    </row>
    <row r="169" spans="3:39" ht="5.0999999999999996" customHeight="1" x14ac:dyDescent="0.2"/>
    <row r="170" spans="3:39" ht="5.0999999999999996" customHeight="1" x14ac:dyDescent="0.2">
      <c r="C170" s="54"/>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6"/>
    </row>
    <row r="171" spans="3:39" ht="15" customHeight="1" x14ac:dyDescent="0.2">
      <c r="C171" s="57"/>
      <c r="D171" s="51" t="s">
        <v>442</v>
      </c>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70">
        <v>2</v>
      </c>
      <c r="AH171" s="211"/>
      <c r="AI171" s="212"/>
      <c r="AJ171" s="212"/>
      <c r="AK171" s="212"/>
      <c r="AL171" s="213"/>
      <c r="AM171" s="58"/>
    </row>
    <row r="172" spans="3:39" ht="5.0999999999999996" customHeight="1" x14ac:dyDescent="0.2">
      <c r="C172" s="57"/>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AM172" s="58"/>
    </row>
    <row r="173" spans="3:39" ht="15" customHeight="1" x14ac:dyDescent="0.2">
      <c r="C173" s="57"/>
      <c r="D173" s="51"/>
      <c r="E173" s="205" t="s">
        <v>68</v>
      </c>
      <c r="F173" s="205"/>
      <c r="G173" s="205"/>
      <c r="H173" s="205"/>
      <c r="I173" s="205"/>
      <c r="J173" s="205"/>
      <c r="K173" s="205"/>
      <c r="L173" s="205"/>
      <c r="M173" s="205"/>
      <c r="N173" s="205"/>
      <c r="O173" s="205"/>
      <c r="P173" s="205"/>
      <c r="Q173" s="51"/>
      <c r="R173" s="205" t="s">
        <v>56</v>
      </c>
      <c r="S173" s="205"/>
      <c r="T173" s="205"/>
      <c r="U173" s="205"/>
      <c r="V173" s="51"/>
      <c r="W173" s="205" t="s">
        <v>69</v>
      </c>
      <c r="X173" s="205"/>
      <c r="Y173" s="205"/>
      <c r="Z173" s="205"/>
      <c r="AA173" s="205"/>
      <c r="AB173" s="205"/>
      <c r="AC173" s="205"/>
      <c r="AD173" s="205"/>
      <c r="AE173" s="205"/>
      <c r="AF173" s="205"/>
      <c r="AG173" s="59"/>
      <c r="AH173" s="205" t="s">
        <v>29</v>
      </c>
      <c r="AI173" s="205"/>
      <c r="AJ173" s="205"/>
      <c r="AK173" s="205"/>
      <c r="AL173" s="205"/>
      <c r="AM173" s="58"/>
    </row>
    <row r="174" spans="3:39" ht="15" customHeight="1" x14ac:dyDescent="0.2">
      <c r="C174" s="57"/>
      <c r="D174" s="81" t="s">
        <v>40</v>
      </c>
      <c r="E174" s="200"/>
      <c r="F174" s="201"/>
      <c r="G174" s="201"/>
      <c r="H174" s="201"/>
      <c r="I174" s="201"/>
      <c r="J174" s="201"/>
      <c r="K174" s="201"/>
      <c r="L174" s="201"/>
      <c r="M174" s="201"/>
      <c r="N174" s="201"/>
      <c r="O174" s="201"/>
      <c r="P174" s="202"/>
      <c r="Q174" s="146"/>
      <c r="R174" s="200"/>
      <c r="S174" s="201"/>
      <c r="T174" s="201"/>
      <c r="U174" s="202"/>
      <c r="V174" s="146"/>
      <c r="W174" s="200"/>
      <c r="X174" s="201"/>
      <c r="Y174" s="201"/>
      <c r="Z174" s="201"/>
      <c r="AA174" s="201"/>
      <c r="AB174" s="201"/>
      <c r="AC174" s="201"/>
      <c r="AD174" s="201"/>
      <c r="AE174" s="201"/>
      <c r="AF174" s="202"/>
      <c r="AG174" s="144"/>
      <c r="AH174" s="179"/>
      <c r="AI174" s="180"/>
      <c r="AJ174" s="180"/>
      <c r="AK174" s="180"/>
      <c r="AL174" s="181"/>
      <c r="AM174" s="58"/>
    </row>
    <row r="175" spans="3:39" ht="5.0999999999999996" customHeight="1" x14ac:dyDescent="0.2">
      <c r="C175" s="57"/>
      <c r="D175" s="81"/>
      <c r="E175" s="146"/>
      <c r="F175" s="146"/>
      <c r="G175" s="146"/>
      <c r="H175" s="146"/>
      <c r="I175" s="146"/>
      <c r="J175" s="146"/>
      <c r="K175" s="146"/>
      <c r="L175" s="146"/>
      <c r="M175" s="146"/>
      <c r="N175" s="146"/>
      <c r="O175" s="146"/>
      <c r="P175" s="146"/>
      <c r="Q175" s="146"/>
      <c r="R175" s="146"/>
      <c r="S175" s="146"/>
      <c r="T175" s="146"/>
      <c r="U175" s="146"/>
      <c r="V175" s="146"/>
      <c r="W175" s="146"/>
      <c r="X175" s="146"/>
      <c r="Y175" s="146"/>
      <c r="Z175" s="146"/>
      <c r="AA175" s="146"/>
      <c r="AB175" s="88"/>
      <c r="AC175" s="88"/>
      <c r="AD175" s="88"/>
      <c r="AE175" s="88"/>
      <c r="AF175" s="88"/>
      <c r="AG175" s="144"/>
      <c r="AH175" s="89"/>
      <c r="AI175" s="89"/>
      <c r="AJ175" s="89"/>
      <c r="AK175" s="89"/>
      <c r="AL175" s="89"/>
      <c r="AM175" s="58"/>
    </row>
    <row r="176" spans="3:39" ht="15" customHeight="1" x14ac:dyDescent="0.2">
      <c r="C176" s="57"/>
      <c r="D176" s="81" t="s">
        <v>41</v>
      </c>
      <c r="E176" s="200"/>
      <c r="F176" s="201"/>
      <c r="G176" s="201"/>
      <c r="H176" s="201"/>
      <c r="I176" s="201"/>
      <c r="J176" s="201"/>
      <c r="K176" s="201"/>
      <c r="L176" s="201"/>
      <c r="M176" s="201"/>
      <c r="N176" s="201"/>
      <c r="O176" s="201"/>
      <c r="P176" s="202"/>
      <c r="Q176" s="146"/>
      <c r="R176" s="200"/>
      <c r="S176" s="201"/>
      <c r="T176" s="201"/>
      <c r="U176" s="202"/>
      <c r="V176" s="146"/>
      <c r="W176" s="200"/>
      <c r="X176" s="201"/>
      <c r="Y176" s="201"/>
      <c r="Z176" s="201"/>
      <c r="AA176" s="201"/>
      <c r="AB176" s="201"/>
      <c r="AC176" s="201"/>
      <c r="AD176" s="201"/>
      <c r="AE176" s="201"/>
      <c r="AF176" s="202"/>
      <c r="AG176" s="144"/>
      <c r="AH176" s="179"/>
      <c r="AI176" s="180"/>
      <c r="AJ176" s="180"/>
      <c r="AK176" s="180"/>
      <c r="AL176" s="181"/>
      <c r="AM176" s="58"/>
    </row>
    <row r="177" spans="3:39" ht="5.0999999999999996" customHeight="1" x14ac:dyDescent="0.2">
      <c r="C177" s="63"/>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4"/>
      <c r="AM177" s="65"/>
    </row>
    <row r="178" spans="3:39" ht="5.0999999999999996" customHeight="1" x14ac:dyDescent="0.2"/>
    <row r="179" spans="3:39" ht="5.0999999999999996" customHeight="1" x14ac:dyDescent="0.2">
      <c r="C179" s="54"/>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6"/>
    </row>
    <row r="180" spans="3:39" ht="15" customHeight="1" x14ac:dyDescent="0.2">
      <c r="C180" s="57"/>
      <c r="D180" s="67" t="s">
        <v>439</v>
      </c>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70">
        <v>2</v>
      </c>
      <c r="AH180" s="211"/>
      <c r="AI180" s="212"/>
      <c r="AJ180" s="212"/>
      <c r="AK180" s="212"/>
      <c r="AL180" s="213"/>
      <c r="AM180" s="58"/>
    </row>
    <row r="181" spans="3:39" ht="5.0999999999999996" customHeight="1" x14ac:dyDescent="0.2">
      <c r="C181" s="57"/>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AM181" s="58"/>
    </row>
    <row r="182" spans="3:39" ht="15" customHeight="1" x14ac:dyDescent="0.2">
      <c r="C182" s="57"/>
      <c r="D182" s="51"/>
      <c r="E182" s="205" t="s">
        <v>68</v>
      </c>
      <c r="F182" s="205"/>
      <c r="G182" s="205"/>
      <c r="H182" s="205"/>
      <c r="I182" s="205"/>
      <c r="J182" s="205"/>
      <c r="K182" s="205"/>
      <c r="L182" s="205"/>
      <c r="M182" s="205"/>
      <c r="N182" s="205"/>
      <c r="O182" s="205"/>
      <c r="P182" s="205"/>
      <c r="Q182" s="51"/>
      <c r="R182" s="205" t="s">
        <v>56</v>
      </c>
      <c r="S182" s="205"/>
      <c r="T182" s="205"/>
      <c r="U182" s="205"/>
      <c r="V182" s="51"/>
      <c r="W182" s="205" t="s">
        <v>69</v>
      </c>
      <c r="X182" s="205"/>
      <c r="Y182" s="205"/>
      <c r="Z182" s="205"/>
      <c r="AA182" s="205"/>
      <c r="AB182" s="205"/>
      <c r="AC182" s="205"/>
      <c r="AD182" s="205"/>
      <c r="AE182" s="205"/>
      <c r="AF182" s="205"/>
      <c r="AG182" s="59"/>
      <c r="AH182" s="205" t="s">
        <v>29</v>
      </c>
      <c r="AI182" s="205"/>
      <c r="AJ182" s="205"/>
      <c r="AK182" s="205"/>
      <c r="AL182" s="205"/>
      <c r="AM182" s="58"/>
    </row>
    <row r="183" spans="3:39" ht="15" customHeight="1" x14ac:dyDescent="0.2">
      <c r="C183" s="57"/>
      <c r="D183" s="81" t="s">
        <v>40</v>
      </c>
      <c r="E183" s="200"/>
      <c r="F183" s="201"/>
      <c r="G183" s="201"/>
      <c r="H183" s="201"/>
      <c r="I183" s="201"/>
      <c r="J183" s="201"/>
      <c r="K183" s="201"/>
      <c r="L183" s="201"/>
      <c r="M183" s="201"/>
      <c r="N183" s="201"/>
      <c r="O183" s="201"/>
      <c r="P183" s="202"/>
      <c r="Q183" s="146"/>
      <c r="R183" s="200"/>
      <c r="S183" s="201"/>
      <c r="T183" s="201"/>
      <c r="U183" s="202"/>
      <c r="V183" s="146"/>
      <c r="W183" s="200"/>
      <c r="X183" s="201"/>
      <c r="Y183" s="201"/>
      <c r="Z183" s="201"/>
      <c r="AA183" s="201"/>
      <c r="AB183" s="201"/>
      <c r="AC183" s="201"/>
      <c r="AD183" s="201"/>
      <c r="AE183" s="201"/>
      <c r="AF183" s="202"/>
      <c r="AG183" s="144"/>
      <c r="AH183" s="179"/>
      <c r="AI183" s="180"/>
      <c r="AJ183" s="180"/>
      <c r="AK183" s="180"/>
      <c r="AL183" s="181"/>
      <c r="AM183" s="58"/>
    </row>
    <row r="184" spans="3:39" ht="5.0999999999999996" customHeight="1" x14ac:dyDescent="0.2">
      <c r="C184" s="57"/>
      <c r="D184" s="81"/>
      <c r="E184" s="146"/>
      <c r="F184" s="146"/>
      <c r="G184" s="146"/>
      <c r="H184" s="146"/>
      <c r="I184" s="146"/>
      <c r="J184" s="146"/>
      <c r="K184" s="146"/>
      <c r="L184" s="146"/>
      <c r="M184" s="146"/>
      <c r="N184" s="146"/>
      <c r="O184" s="146"/>
      <c r="P184" s="146"/>
      <c r="Q184" s="146"/>
      <c r="R184" s="146"/>
      <c r="S184" s="146"/>
      <c r="T184" s="146"/>
      <c r="U184" s="146"/>
      <c r="V184" s="146"/>
      <c r="W184" s="146"/>
      <c r="X184" s="146"/>
      <c r="Y184" s="146"/>
      <c r="Z184" s="146"/>
      <c r="AA184" s="146"/>
      <c r="AB184" s="88"/>
      <c r="AC184" s="88"/>
      <c r="AD184" s="88"/>
      <c r="AE184" s="88"/>
      <c r="AF184" s="88"/>
      <c r="AG184" s="144"/>
      <c r="AH184" s="89"/>
      <c r="AI184" s="89"/>
      <c r="AJ184" s="89"/>
      <c r="AK184" s="89"/>
      <c r="AL184" s="89"/>
      <c r="AM184" s="58"/>
    </row>
    <row r="185" spans="3:39" ht="15" customHeight="1" x14ac:dyDescent="0.2">
      <c r="C185" s="57"/>
      <c r="D185" s="81" t="s">
        <v>41</v>
      </c>
      <c r="E185" s="200"/>
      <c r="F185" s="201"/>
      <c r="G185" s="201"/>
      <c r="H185" s="201"/>
      <c r="I185" s="201"/>
      <c r="J185" s="201"/>
      <c r="K185" s="201"/>
      <c r="L185" s="201"/>
      <c r="M185" s="201"/>
      <c r="N185" s="201"/>
      <c r="O185" s="201"/>
      <c r="P185" s="202"/>
      <c r="Q185" s="146"/>
      <c r="R185" s="200"/>
      <c r="S185" s="201"/>
      <c r="T185" s="201"/>
      <c r="U185" s="202"/>
      <c r="V185" s="146"/>
      <c r="W185" s="200"/>
      <c r="X185" s="201"/>
      <c r="Y185" s="201"/>
      <c r="Z185" s="201"/>
      <c r="AA185" s="201"/>
      <c r="AB185" s="201"/>
      <c r="AC185" s="201"/>
      <c r="AD185" s="201"/>
      <c r="AE185" s="201"/>
      <c r="AF185" s="202"/>
      <c r="AG185" s="144"/>
      <c r="AH185" s="179" t="str">
        <f>IF(AB185="","",AB185*W185)</f>
        <v/>
      </c>
      <c r="AI185" s="180"/>
      <c r="AJ185" s="180"/>
      <c r="AK185" s="180"/>
      <c r="AL185" s="181"/>
      <c r="AM185" s="58"/>
    </row>
    <row r="186" spans="3:39" ht="5.0999999999999996" customHeight="1" x14ac:dyDescent="0.2">
      <c r="C186" s="63"/>
      <c r="D186" s="64"/>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c r="AD186" s="99"/>
      <c r="AE186" s="99"/>
      <c r="AF186" s="99"/>
      <c r="AG186" s="64"/>
      <c r="AH186" s="64"/>
      <c r="AI186" s="64"/>
      <c r="AJ186" s="64"/>
      <c r="AK186" s="64"/>
      <c r="AL186" s="64"/>
      <c r="AM186" s="65"/>
    </row>
    <row r="187" spans="3:39" ht="5.0999999999999996" customHeight="1" x14ac:dyDescent="0.2">
      <c r="E187" s="120"/>
      <c r="F187" s="120"/>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c r="AD187" s="120"/>
      <c r="AE187" s="120"/>
      <c r="AF187" s="120"/>
    </row>
    <row r="188" spans="3:39" s="51" customFormat="1" ht="5.0999999999999996" customHeight="1" x14ac:dyDescent="0.2">
      <c r="C188" s="54"/>
      <c r="D188" s="55"/>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1"/>
      <c r="AF188" s="121"/>
      <c r="AG188" s="55"/>
      <c r="AH188" s="55"/>
      <c r="AI188" s="55"/>
      <c r="AJ188" s="55"/>
      <c r="AK188" s="55"/>
      <c r="AL188" s="55"/>
      <c r="AM188" s="56"/>
    </row>
    <row r="189" spans="3:39" ht="15" customHeight="1" x14ac:dyDescent="0.2">
      <c r="C189" s="57"/>
      <c r="D189" s="67" t="s">
        <v>440</v>
      </c>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c r="AG189" s="70">
        <v>2</v>
      </c>
      <c r="AH189" s="211"/>
      <c r="AI189" s="212"/>
      <c r="AJ189" s="212"/>
      <c r="AK189" s="212"/>
      <c r="AL189" s="213"/>
      <c r="AM189" s="58"/>
    </row>
    <row r="190" spans="3:39" ht="5.0999999999999996" customHeight="1" x14ac:dyDescent="0.2">
      <c r="C190" s="57"/>
      <c r="D190" s="51"/>
      <c r="E190" s="87"/>
      <c r="F190" s="87"/>
      <c r="G190" s="87"/>
      <c r="H190" s="87"/>
      <c r="I190" s="87"/>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c r="AG190" s="51"/>
      <c r="AH190" s="51"/>
      <c r="AI190" s="51"/>
      <c r="AJ190" s="51"/>
      <c r="AK190" s="51"/>
      <c r="AL190" s="51"/>
      <c r="AM190" s="58"/>
    </row>
    <row r="191" spans="3:39" ht="15" customHeight="1" x14ac:dyDescent="0.2">
      <c r="C191" s="57"/>
      <c r="D191" s="51"/>
      <c r="E191" s="247" t="s">
        <v>78</v>
      </c>
      <c r="F191" s="247"/>
      <c r="G191" s="247"/>
      <c r="H191" s="247"/>
      <c r="I191" s="247"/>
      <c r="J191" s="247"/>
      <c r="K191" s="247"/>
      <c r="L191" s="247"/>
      <c r="M191" s="247"/>
      <c r="N191" s="247"/>
      <c r="O191" s="247"/>
      <c r="P191" s="247"/>
      <c r="Q191" s="87"/>
      <c r="R191" s="247" t="s">
        <v>79</v>
      </c>
      <c r="S191" s="247"/>
      <c r="T191" s="247"/>
      <c r="U191" s="247"/>
      <c r="V191" s="87"/>
      <c r="W191" s="247" t="s">
        <v>80</v>
      </c>
      <c r="X191" s="247"/>
      <c r="Y191" s="247"/>
      <c r="Z191" s="247"/>
      <c r="AA191" s="247"/>
      <c r="AB191" s="247"/>
      <c r="AC191" s="247"/>
      <c r="AD191" s="247"/>
      <c r="AE191" s="247"/>
      <c r="AF191" s="247"/>
      <c r="AG191" s="59"/>
      <c r="AH191" s="205" t="s">
        <v>81</v>
      </c>
      <c r="AI191" s="205"/>
      <c r="AJ191" s="205"/>
      <c r="AK191" s="205"/>
      <c r="AL191" s="205"/>
      <c r="AM191" s="58"/>
    </row>
    <row r="192" spans="3:39" ht="15" customHeight="1" x14ac:dyDescent="0.2">
      <c r="C192" s="57"/>
      <c r="D192" s="81" t="s">
        <v>40</v>
      </c>
      <c r="E192" s="200"/>
      <c r="F192" s="201"/>
      <c r="G192" s="201"/>
      <c r="H192" s="201"/>
      <c r="I192" s="201"/>
      <c r="J192" s="201"/>
      <c r="K192" s="201"/>
      <c r="L192" s="201"/>
      <c r="M192" s="201"/>
      <c r="N192" s="201"/>
      <c r="O192" s="201"/>
      <c r="P192" s="202"/>
      <c r="Q192" s="146"/>
      <c r="R192" s="200"/>
      <c r="S192" s="201"/>
      <c r="T192" s="201"/>
      <c r="U192" s="202"/>
      <c r="V192" s="146"/>
      <c r="W192" s="200"/>
      <c r="X192" s="201"/>
      <c r="Y192" s="201"/>
      <c r="Z192" s="201"/>
      <c r="AA192" s="201"/>
      <c r="AB192" s="201"/>
      <c r="AC192" s="201"/>
      <c r="AD192" s="201"/>
      <c r="AE192" s="201"/>
      <c r="AF192" s="202"/>
      <c r="AG192" s="144"/>
      <c r="AH192" s="179"/>
      <c r="AI192" s="180"/>
      <c r="AJ192" s="180"/>
      <c r="AK192" s="180"/>
      <c r="AL192" s="181"/>
      <c r="AM192" s="58"/>
    </row>
    <row r="193" spans="1:44" ht="5.0999999999999996" customHeight="1" x14ac:dyDescent="0.2">
      <c r="C193" s="57"/>
      <c r="D193" s="81"/>
      <c r="E193" s="146"/>
      <c r="F193" s="146"/>
      <c r="G193" s="146"/>
      <c r="H193" s="146"/>
      <c r="I193" s="146"/>
      <c r="J193" s="146"/>
      <c r="K193" s="146"/>
      <c r="L193" s="146"/>
      <c r="M193" s="146"/>
      <c r="N193" s="146"/>
      <c r="O193" s="146"/>
      <c r="P193" s="146"/>
      <c r="Q193" s="146"/>
      <c r="R193" s="146"/>
      <c r="S193" s="146"/>
      <c r="T193" s="146"/>
      <c r="U193" s="146"/>
      <c r="V193" s="146"/>
      <c r="W193" s="146"/>
      <c r="X193" s="146"/>
      <c r="Y193" s="146"/>
      <c r="Z193" s="146"/>
      <c r="AA193" s="146"/>
      <c r="AB193" s="88"/>
      <c r="AC193" s="88"/>
      <c r="AD193" s="88"/>
      <c r="AE193" s="88"/>
      <c r="AF193" s="88"/>
      <c r="AG193" s="144"/>
      <c r="AH193" s="89"/>
      <c r="AI193" s="89"/>
      <c r="AJ193" s="89"/>
      <c r="AK193" s="89"/>
      <c r="AL193" s="89"/>
      <c r="AM193" s="58"/>
    </row>
    <row r="194" spans="1:44" ht="15" customHeight="1" x14ac:dyDescent="0.2">
      <c r="C194" s="57"/>
      <c r="D194" s="81" t="s">
        <v>41</v>
      </c>
      <c r="E194" s="200"/>
      <c r="F194" s="201"/>
      <c r="G194" s="201"/>
      <c r="H194" s="201"/>
      <c r="I194" s="201"/>
      <c r="J194" s="201"/>
      <c r="K194" s="201"/>
      <c r="L194" s="201"/>
      <c r="M194" s="201"/>
      <c r="N194" s="201"/>
      <c r="O194" s="201"/>
      <c r="P194" s="202"/>
      <c r="Q194" s="146"/>
      <c r="R194" s="200"/>
      <c r="S194" s="201"/>
      <c r="T194" s="201"/>
      <c r="U194" s="202"/>
      <c r="V194" s="146"/>
      <c r="W194" s="200"/>
      <c r="X194" s="201"/>
      <c r="Y194" s="201"/>
      <c r="Z194" s="201"/>
      <c r="AA194" s="201"/>
      <c r="AB194" s="201"/>
      <c r="AC194" s="201"/>
      <c r="AD194" s="201"/>
      <c r="AE194" s="201"/>
      <c r="AF194" s="202"/>
      <c r="AG194" s="144"/>
      <c r="AH194" s="179" t="str">
        <f>IF(AB194="","",AB194*W194)</f>
        <v/>
      </c>
      <c r="AI194" s="180"/>
      <c r="AJ194" s="180"/>
      <c r="AK194" s="180"/>
      <c r="AL194" s="181"/>
      <c r="AM194" s="58"/>
    </row>
    <row r="195" spans="1:44" ht="5.0999999999999996" customHeight="1" x14ac:dyDescent="0.2">
      <c r="C195" s="57"/>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51"/>
      <c r="AK195" s="51"/>
      <c r="AL195" s="51"/>
      <c r="AM195" s="58"/>
    </row>
    <row r="196" spans="1:44" ht="15" customHeight="1" x14ac:dyDescent="0.2">
      <c r="C196" s="57"/>
      <c r="D196" s="59" t="s">
        <v>82</v>
      </c>
      <c r="E196" s="59" t="s">
        <v>84</v>
      </c>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51"/>
      <c r="AL196" s="51"/>
      <c r="AM196" s="58"/>
    </row>
    <row r="197" spans="1:44" ht="15" customHeight="1" x14ac:dyDescent="0.2">
      <c r="C197" s="57"/>
      <c r="D197" s="51"/>
      <c r="E197" s="59" t="s">
        <v>85</v>
      </c>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c r="AM197" s="58"/>
    </row>
    <row r="198" spans="1:44" ht="5.0999999999999996" customHeight="1" x14ac:dyDescent="0.2">
      <c r="C198" s="63"/>
      <c r="D198" s="64"/>
      <c r="E198" s="64"/>
      <c r="F198" s="64"/>
      <c r="G198" s="64"/>
      <c r="H198" s="64"/>
      <c r="I198" s="64"/>
      <c r="J198" s="64"/>
      <c r="K198" s="64"/>
      <c r="L198" s="64"/>
      <c r="M198" s="64"/>
      <c r="N198" s="64"/>
      <c r="O198" s="64"/>
      <c r="P198" s="64"/>
      <c r="Q198" s="64"/>
      <c r="R198" s="64"/>
      <c r="S198" s="64"/>
      <c r="T198" s="64"/>
      <c r="U198" s="64"/>
      <c r="V198" s="64"/>
      <c r="W198" s="64"/>
      <c r="X198" s="64"/>
      <c r="Y198" s="64"/>
      <c r="Z198" s="64"/>
      <c r="AA198" s="64"/>
      <c r="AB198" s="64"/>
      <c r="AC198" s="64"/>
      <c r="AD198" s="64"/>
      <c r="AE198" s="64"/>
      <c r="AF198" s="64"/>
      <c r="AG198" s="64"/>
      <c r="AH198" s="64"/>
      <c r="AI198" s="64"/>
      <c r="AJ198" s="64"/>
      <c r="AK198" s="64"/>
      <c r="AL198" s="64"/>
      <c r="AM198" s="65"/>
    </row>
    <row r="199" spans="1:44" ht="5.0999999999999996" customHeight="1" x14ac:dyDescent="0.2"/>
    <row r="200" spans="1:44" ht="5.0999999999999996" customHeight="1" x14ac:dyDescent="0.2">
      <c r="C200" s="54"/>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6"/>
    </row>
    <row r="201" spans="1:44" ht="15" customHeight="1" x14ac:dyDescent="0.2">
      <c r="C201" s="57"/>
      <c r="D201" s="51" t="s">
        <v>443</v>
      </c>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c r="AJ201" s="51"/>
      <c r="AK201" s="51"/>
      <c r="AL201" s="51"/>
      <c r="AM201" s="58"/>
    </row>
    <row r="202" spans="1:44" ht="15" customHeight="1" x14ac:dyDescent="0.2">
      <c r="C202" s="57"/>
      <c r="D202" s="191"/>
      <c r="E202" s="192"/>
      <c r="F202" s="192"/>
      <c r="G202" s="192"/>
      <c r="H202" s="192"/>
      <c r="I202" s="192"/>
      <c r="J202" s="192"/>
      <c r="K202" s="192"/>
      <c r="L202" s="192"/>
      <c r="M202" s="192"/>
      <c r="N202" s="192"/>
      <c r="O202" s="192"/>
      <c r="P202" s="192"/>
      <c r="Q202" s="192"/>
      <c r="R202" s="192"/>
      <c r="S202" s="192"/>
      <c r="T202" s="192"/>
      <c r="U202" s="192"/>
      <c r="V202" s="192"/>
      <c r="W202" s="192"/>
      <c r="X202" s="192"/>
      <c r="Y202" s="192"/>
      <c r="Z202" s="192"/>
      <c r="AA202" s="192"/>
      <c r="AB202" s="192"/>
      <c r="AC202" s="192"/>
      <c r="AD202" s="192"/>
      <c r="AE202" s="192"/>
      <c r="AF202" s="192"/>
      <c r="AG202" s="192"/>
      <c r="AH202" s="192"/>
      <c r="AI202" s="192"/>
      <c r="AJ202" s="192"/>
      <c r="AK202" s="192"/>
      <c r="AL202" s="193"/>
      <c r="AM202" s="58"/>
      <c r="AN202" s="51"/>
      <c r="AO202" s="51"/>
      <c r="AP202" s="51"/>
      <c r="AQ202" s="51"/>
    </row>
    <row r="203" spans="1:44" ht="15" customHeight="1" x14ac:dyDescent="0.2">
      <c r="A203" s="51"/>
      <c r="B203" s="51"/>
      <c r="C203" s="57"/>
      <c r="D203" s="194"/>
      <c r="E203" s="195"/>
      <c r="F203" s="195"/>
      <c r="G203" s="195"/>
      <c r="H203" s="195"/>
      <c r="I203" s="195"/>
      <c r="J203" s="195"/>
      <c r="K203" s="195"/>
      <c r="L203" s="195"/>
      <c r="M203" s="195"/>
      <c r="N203" s="195"/>
      <c r="O203" s="195"/>
      <c r="P203" s="195"/>
      <c r="Q203" s="195"/>
      <c r="R203" s="195"/>
      <c r="S203" s="195"/>
      <c r="T203" s="195"/>
      <c r="U203" s="195"/>
      <c r="V203" s="195"/>
      <c r="W203" s="195"/>
      <c r="X203" s="195"/>
      <c r="Y203" s="195"/>
      <c r="Z203" s="195"/>
      <c r="AA203" s="195"/>
      <c r="AB203" s="195"/>
      <c r="AC203" s="195"/>
      <c r="AD203" s="195"/>
      <c r="AE203" s="195"/>
      <c r="AF203" s="195"/>
      <c r="AG203" s="195"/>
      <c r="AH203" s="195"/>
      <c r="AI203" s="195"/>
      <c r="AJ203" s="195"/>
      <c r="AK203" s="195"/>
      <c r="AL203" s="196"/>
      <c r="AM203" s="58"/>
      <c r="AR203" s="51"/>
    </row>
    <row r="204" spans="1:44" ht="15" customHeight="1" x14ac:dyDescent="0.2">
      <c r="A204" s="51"/>
      <c r="B204" s="51"/>
      <c r="C204" s="57"/>
      <c r="D204" s="194"/>
      <c r="E204" s="195"/>
      <c r="F204" s="195"/>
      <c r="G204" s="195"/>
      <c r="H204" s="195"/>
      <c r="I204" s="195"/>
      <c r="J204" s="195"/>
      <c r="K204" s="195"/>
      <c r="L204" s="195"/>
      <c r="M204" s="195"/>
      <c r="N204" s="195"/>
      <c r="O204" s="195"/>
      <c r="P204" s="195"/>
      <c r="Q204" s="195"/>
      <c r="R204" s="195"/>
      <c r="S204" s="195"/>
      <c r="T204" s="195"/>
      <c r="U204" s="195"/>
      <c r="V204" s="195"/>
      <c r="W204" s="195"/>
      <c r="X204" s="195"/>
      <c r="Y204" s="195"/>
      <c r="Z204" s="195"/>
      <c r="AA204" s="195"/>
      <c r="AB204" s="195"/>
      <c r="AC204" s="195"/>
      <c r="AD204" s="195"/>
      <c r="AE204" s="195"/>
      <c r="AF204" s="195"/>
      <c r="AG204" s="195"/>
      <c r="AH204" s="195"/>
      <c r="AI204" s="195"/>
      <c r="AJ204" s="195"/>
      <c r="AK204" s="195"/>
      <c r="AL204" s="196"/>
      <c r="AM204" s="58"/>
      <c r="AR204" s="51"/>
    </row>
    <row r="205" spans="1:44" ht="15" customHeight="1" x14ac:dyDescent="0.2">
      <c r="A205" s="51"/>
      <c r="B205" s="51"/>
      <c r="C205" s="57"/>
      <c r="D205" s="197"/>
      <c r="E205" s="198"/>
      <c r="F205" s="198"/>
      <c r="G205" s="198"/>
      <c r="H205" s="198"/>
      <c r="I205" s="198"/>
      <c r="J205" s="198"/>
      <c r="K205" s="198"/>
      <c r="L205" s="198"/>
      <c r="M205" s="198"/>
      <c r="N205" s="198"/>
      <c r="O205" s="198"/>
      <c r="P205" s="198"/>
      <c r="Q205" s="198"/>
      <c r="R205" s="198"/>
      <c r="S205" s="198"/>
      <c r="T205" s="198"/>
      <c r="U205" s="198"/>
      <c r="V205" s="198"/>
      <c r="W205" s="198"/>
      <c r="X205" s="198"/>
      <c r="Y205" s="198"/>
      <c r="Z205" s="198"/>
      <c r="AA205" s="198"/>
      <c r="AB205" s="198"/>
      <c r="AC205" s="198"/>
      <c r="AD205" s="198"/>
      <c r="AE205" s="198"/>
      <c r="AF205" s="198"/>
      <c r="AG205" s="198"/>
      <c r="AH205" s="198"/>
      <c r="AI205" s="198"/>
      <c r="AJ205" s="198"/>
      <c r="AK205" s="198"/>
      <c r="AL205" s="199"/>
      <c r="AM205" s="58"/>
      <c r="AR205" s="51"/>
    </row>
    <row r="206" spans="1:44" ht="5.0999999999999996" customHeight="1" x14ac:dyDescent="0.2">
      <c r="C206" s="63"/>
      <c r="D206" s="64"/>
      <c r="E206" s="64"/>
      <c r="F206" s="64"/>
      <c r="G206" s="64"/>
      <c r="H206" s="64"/>
      <c r="I206" s="64"/>
      <c r="J206" s="64"/>
      <c r="K206" s="64"/>
      <c r="L206" s="64"/>
      <c r="M206" s="64"/>
      <c r="N206" s="64"/>
      <c r="O206" s="64"/>
      <c r="P206" s="64"/>
      <c r="Q206" s="64"/>
      <c r="R206" s="64"/>
      <c r="S206" s="64"/>
      <c r="T206" s="64"/>
      <c r="U206" s="64"/>
      <c r="V206" s="64"/>
      <c r="W206" s="64"/>
      <c r="X206" s="64"/>
      <c r="Y206" s="64"/>
      <c r="Z206" s="64"/>
      <c r="AA206" s="64"/>
      <c r="AB206" s="64"/>
      <c r="AC206" s="64"/>
      <c r="AD206" s="64"/>
      <c r="AE206" s="64"/>
      <c r="AF206" s="64"/>
      <c r="AG206" s="64"/>
      <c r="AH206" s="64"/>
      <c r="AI206" s="64"/>
      <c r="AJ206" s="64"/>
      <c r="AK206" s="64"/>
      <c r="AL206" s="64"/>
      <c r="AM206" s="65"/>
    </row>
    <row r="209" spans="1:56" s="46" customFormat="1" ht="19.5" x14ac:dyDescent="0.2">
      <c r="C209" s="47"/>
      <c r="D209" s="48" t="s">
        <v>232</v>
      </c>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9"/>
      <c r="AV209" s="50"/>
    </row>
    <row r="210" spans="1:56" ht="5.0999999999999996" customHeight="1" x14ac:dyDescent="0.2">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c r="AU210" s="51"/>
      <c r="AV210" s="66"/>
      <c r="AW210" s="51"/>
      <c r="AX210" s="51"/>
      <c r="AY210" s="51"/>
      <c r="AZ210" s="51"/>
      <c r="BA210" s="51"/>
      <c r="BB210" s="51"/>
      <c r="BC210" s="51"/>
      <c r="BD210" s="51"/>
    </row>
    <row r="211" spans="1:56" ht="5.0999999999999996" customHeight="1" x14ac:dyDescent="0.2">
      <c r="C211" s="54"/>
      <c r="D211" s="55"/>
      <c r="E211" s="55"/>
      <c r="F211" s="55"/>
      <c r="G211" s="55"/>
      <c r="H211" s="55"/>
      <c r="I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6"/>
    </row>
    <row r="212" spans="1:56" ht="15" customHeight="1" x14ac:dyDescent="0.2">
      <c r="C212" s="57"/>
      <c r="D212" s="67" t="s">
        <v>153</v>
      </c>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70">
        <v>2</v>
      </c>
      <c r="AH212" s="211"/>
      <c r="AI212" s="212"/>
      <c r="AJ212" s="212"/>
      <c r="AK212" s="212"/>
      <c r="AL212" s="213"/>
      <c r="AM212" s="58"/>
    </row>
    <row r="213" spans="1:56" ht="5.0999999999999996" customHeight="1" x14ac:dyDescent="0.2">
      <c r="C213" s="57"/>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c r="AJ213" s="51"/>
      <c r="AK213" s="51"/>
      <c r="AL213" s="51"/>
      <c r="AM213" s="58"/>
    </row>
    <row r="214" spans="1:56" ht="15" customHeight="1" x14ac:dyDescent="0.2">
      <c r="C214" s="57"/>
      <c r="D214" s="51"/>
      <c r="E214" s="205" t="s">
        <v>89</v>
      </c>
      <c r="F214" s="205"/>
      <c r="G214" s="205"/>
      <c r="H214" s="205"/>
      <c r="I214" s="205"/>
      <c r="J214" s="205"/>
      <c r="K214" s="205"/>
      <c r="L214" s="205"/>
      <c r="M214" s="205"/>
      <c r="N214" s="205"/>
      <c r="O214" s="205"/>
      <c r="P214" s="205"/>
      <c r="Q214" s="51"/>
      <c r="R214" s="205" t="s">
        <v>56</v>
      </c>
      <c r="S214" s="205"/>
      <c r="T214" s="205"/>
      <c r="U214" s="205"/>
      <c r="V214" s="51"/>
      <c r="W214" s="205" t="s">
        <v>61</v>
      </c>
      <c r="X214" s="205"/>
      <c r="Y214" s="205"/>
      <c r="Z214" s="205"/>
      <c r="AA214" s="205"/>
      <c r="AB214" s="205"/>
      <c r="AC214" s="205"/>
      <c r="AD214" s="205"/>
      <c r="AE214" s="205"/>
      <c r="AF214" s="205"/>
      <c r="AG214" s="59"/>
      <c r="AH214" s="205" t="s">
        <v>29</v>
      </c>
      <c r="AI214" s="205"/>
      <c r="AJ214" s="205"/>
      <c r="AK214" s="205"/>
      <c r="AL214" s="205"/>
      <c r="AM214" s="58"/>
    </row>
    <row r="215" spans="1:56" ht="15" customHeight="1" x14ac:dyDescent="0.2">
      <c r="C215" s="57"/>
      <c r="D215" s="81" t="s">
        <v>225</v>
      </c>
      <c r="E215" s="182"/>
      <c r="F215" s="183"/>
      <c r="G215" s="183"/>
      <c r="H215" s="183"/>
      <c r="I215" s="183"/>
      <c r="J215" s="183"/>
      <c r="K215" s="183"/>
      <c r="L215" s="183"/>
      <c r="M215" s="183"/>
      <c r="N215" s="183"/>
      <c r="O215" s="183"/>
      <c r="P215" s="184"/>
      <c r="Q215" s="144"/>
      <c r="R215" s="182"/>
      <c r="S215" s="183"/>
      <c r="T215" s="183"/>
      <c r="U215" s="184"/>
      <c r="V215" s="144"/>
      <c r="W215" s="200"/>
      <c r="X215" s="201"/>
      <c r="Y215" s="201"/>
      <c r="Z215" s="201"/>
      <c r="AA215" s="201"/>
      <c r="AB215" s="201"/>
      <c r="AC215" s="201"/>
      <c r="AD215" s="201"/>
      <c r="AE215" s="201"/>
      <c r="AF215" s="202"/>
      <c r="AG215" s="144"/>
      <c r="AH215" s="179"/>
      <c r="AI215" s="180"/>
      <c r="AJ215" s="180"/>
      <c r="AK215" s="180"/>
      <c r="AL215" s="181"/>
      <c r="AM215" s="58"/>
    </row>
    <row r="216" spans="1:56" ht="5.0999999999999996" customHeight="1" x14ac:dyDescent="0.2">
      <c r="C216" s="57"/>
      <c r="D216" s="81"/>
      <c r="E216" s="144"/>
      <c r="F216" s="144"/>
      <c r="G216" s="144"/>
      <c r="H216" s="144"/>
      <c r="I216" s="144"/>
      <c r="J216" s="144"/>
      <c r="K216" s="144"/>
      <c r="L216" s="144"/>
      <c r="M216" s="144"/>
      <c r="N216" s="144"/>
      <c r="O216" s="144"/>
      <c r="P216" s="144"/>
      <c r="Q216" s="144"/>
      <c r="R216" s="144"/>
      <c r="S216" s="144"/>
      <c r="T216" s="144"/>
      <c r="U216" s="144"/>
      <c r="V216" s="144"/>
      <c r="W216" s="144"/>
      <c r="X216" s="144"/>
      <c r="Y216" s="144"/>
      <c r="Z216" s="144"/>
      <c r="AA216" s="144"/>
      <c r="AB216" s="89"/>
      <c r="AC216" s="89"/>
      <c r="AD216" s="89"/>
      <c r="AE216" s="89"/>
      <c r="AF216" s="89"/>
      <c r="AG216" s="144"/>
      <c r="AH216" s="89"/>
      <c r="AI216" s="89"/>
      <c r="AJ216" s="89"/>
      <c r="AK216" s="89"/>
      <c r="AL216" s="89"/>
      <c r="AM216" s="58"/>
    </row>
    <row r="217" spans="1:56" ht="15" customHeight="1" x14ac:dyDescent="0.2">
      <c r="C217" s="57"/>
      <c r="D217" s="81" t="s">
        <v>226</v>
      </c>
      <c r="E217" s="182"/>
      <c r="F217" s="183"/>
      <c r="G217" s="183"/>
      <c r="H217" s="183"/>
      <c r="I217" s="183"/>
      <c r="J217" s="183"/>
      <c r="K217" s="183"/>
      <c r="L217" s="183"/>
      <c r="M217" s="183"/>
      <c r="N217" s="183"/>
      <c r="O217" s="183"/>
      <c r="P217" s="184"/>
      <c r="Q217" s="144"/>
      <c r="R217" s="200"/>
      <c r="S217" s="201"/>
      <c r="T217" s="201"/>
      <c r="U217" s="202"/>
      <c r="V217" s="144"/>
      <c r="W217" s="215"/>
      <c r="X217" s="216"/>
      <c r="Y217" s="216"/>
      <c r="Z217" s="216"/>
      <c r="AA217" s="216"/>
      <c r="AB217" s="216"/>
      <c r="AC217" s="216"/>
      <c r="AD217" s="216"/>
      <c r="AE217" s="216"/>
      <c r="AF217" s="217"/>
      <c r="AG217" s="144"/>
      <c r="AH217" s="179" t="str">
        <f>IF(AB217="","",AB217*W217)</f>
        <v/>
      </c>
      <c r="AI217" s="180"/>
      <c r="AJ217" s="180"/>
      <c r="AK217" s="180"/>
      <c r="AL217" s="181"/>
      <c r="AM217" s="58"/>
    </row>
    <row r="218" spans="1:56" ht="5.0999999999999996" customHeight="1" x14ac:dyDescent="0.2">
      <c r="C218" s="57"/>
      <c r="D218" s="81"/>
      <c r="E218" s="73"/>
      <c r="F218" s="73"/>
      <c r="G218" s="73"/>
      <c r="H218" s="73"/>
      <c r="I218" s="73"/>
      <c r="J218" s="73"/>
      <c r="K218" s="73"/>
      <c r="L218" s="73"/>
      <c r="M218" s="73"/>
      <c r="N218" s="73"/>
      <c r="O218" s="73"/>
      <c r="P218" s="73"/>
      <c r="Q218" s="144"/>
      <c r="R218" s="82"/>
      <c r="S218" s="82"/>
      <c r="T218" s="82"/>
      <c r="U218" s="82"/>
      <c r="V218" s="144"/>
      <c r="W218" s="151"/>
      <c r="X218" s="151"/>
      <c r="Y218" s="151"/>
      <c r="Z218" s="151"/>
      <c r="AA218" s="151"/>
      <c r="AB218" s="151"/>
      <c r="AC218" s="151"/>
      <c r="AD218" s="151"/>
      <c r="AE218" s="151"/>
      <c r="AF218" s="151"/>
      <c r="AG218" s="144"/>
      <c r="AH218" s="83"/>
      <c r="AI218" s="83"/>
      <c r="AJ218" s="83"/>
      <c r="AK218" s="83"/>
      <c r="AL218" s="83"/>
      <c r="AM218" s="58"/>
    </row>
    <row r="219" spans="1:56" ht="15" customHeight="1" x14ac:dyDescent="0.2">
      <c r="C219" s="57"/>
      <c r="D219" s="59" t="s">
        <v>227</v>
      </c>
      <c r="E219" s="182"/>
      <c r="F219" s="183"/>
      <c r="G219" s="183"/>
      <c r="H219" s="183"/>
      <c r="I219" s="183"/>
      <c r="J219" s="183"/>
      <c r="K219" s="183"/>
      <c r="L219" s="183"/>
      <c r="M219" s="183"/>
      <c r="N219" s="183"/>
      <c r="O219" s="183"/>
      <c r="P219" s="184"/>
      <c r="Q219" s="144"/>
      <c r="R219" s="200"/>
      <c r="S219" s="201"/>
      <c r="T219" s="201"/>
      <c r="U219" s="202"/>
      <c r="V219" s="144"/>
      <c r="W219" s="215"/>
      <c r="X219" s="216"/>
      <c r="Y219" s="216"/>
      <c r="Z219" s="216"/>
      <c r="AA219" s="216"/>
      <c r="AB219" s="216"/>
      <c r="AC219" s="216"/>
      <c r="AD219" s="216"/>
      <c r="AE219" s="216"/>
      <c r="AF219" s="217"/>
      <c r="AG219" s="144"/>
      <c r="AH219" s="179" t="str">
        <f>IF(AB219="","",AB219*W219)</f>
        <v/>
      </c>
      <c r="AI219" s="180"/>
      <c r="AJ219" s="180"/>
      <c r="AK219" s="180"/>
      <c r="AL219" s="181"/>
      <c r="AM219" s="58"/>
    </row>
    <row r="220" spans="1:56" ht="5.0999999999999996" customHeight="1" x14ac:dyDescent="0.2">
      <c r="C220" s="57"/>
      <c r="D220" s="59"/>
      <c r="E220" s="73"/>
      <c r="F220" s="73"/>
      <c r="G220" s="73"/>
      <c r="H220" s="73"/>
      <c r="I220" s="73"/>
      <c r="J220" s="73"/>
      <c r="K220" s="73"/>
      <c r="L220" s="73"/>
      <c r="M220" s="73"/>
      <c r="N220" s="73"/>
      <c r="O220" s="73"/>
      <c r="P220" s="73"/>
      <c r="Q220" s="144"/>
      <c r="R220" s="82"/>
      <c r="S220" s="82"/>
      <c r="T220" s="82"/>
      <c r="U220" s="82"/>
      <c r="V220" s="144"/>
      <c r="W220" s="151"/>
      <c r="X220" s="151"/>
      <c r="Y220" s="151"/>
      <c r="Z220" s="151"/>
      <c r="AA220" s="151"/>
      <c r="AB220" s="151"/>
      <c r="AC220" s="151"/>
      <c r="AD220" s="151"/>
      <c r="AE220" s="151"/>
      <c r="AF220" s="151"/>
      <c r="AG220" s="144"/>
      <c r="AH220" s="83"/>
      <c r="AI220" s="83"/>
      <c r="AJ220" s="83"/>
      <c r="AK220" s="83"/>
      <c r="AL220" s="83"/>
      <c r="AM220" s="58"/>
    </row>
    <row r="221" spans="1:56" ht="15" customHeight="1" x14ac:dyDescent="0.2">
      <c r="C221" s="243" t="s">
        <v>228</v>
      </c>
      <c r="D221" s="244"/>
      <c r="E221" s="182"/>
      <c r="F221" s="183"/>
      <c r="G221" s="183"/>
      <c r="H221" s="183"/>
      <c r="I221" s="183"/>
      <c r="J221" s="183"/>
      <c r="K221" s="183"/>
      <c r="L221" s="183"/>
      <c r="M221" s="183"/>
      <c r="N221" s="183"/>
      <c r="O221" s="183"/>
      <c r="P221" s="184"/>
      <c r="Q221" s="144"/>
      <c r="R221" s="200"/>
      <c r="S221" s="201"/>
      <c r="T221" s="201"/>
      <c r="U221" s="202"/>
      <c r="V221" s="144"/>
      <c r="W221" s="215"/>
      <c r="X221" s="216"/>
      <c r="Y221" s="216"/>
      <c r="Z221" s="216"/>
      <c r="AA221" s="216"/>
      <c r="AB221" s="216"/>
      <c r="AC221" s="216"/>
      <c r="AD221" s="216"/>
      <c r="AE221" s="216"/>
      <c r="AF221" s="217"/>
      <c r="AG221" s="144"/>
      <c r="AH221" s="179" t="str">
        <f>IF(AB221="","",AB221*W221)</f>
        <v/>
      </c>
      <c r="AI221" s="180"/>
      <c r="AJ221" s="180"/>
      <c r="AK221" s="180"/>
      <c r="AL221" s="181"/>
      <c r="AM221" s="58"/>
    </row>
    <row r="222" spans="1:56" ht="5.0999999999999996" customHeight="1" x14ac:dyDescent="0.2">
      <c r="C222" s="116"/>
      <c r="D222" s="117"/>
      <c r="E222" s="73"/>
      <c r="F222" s="73"/>
      <c r="G222" s="73"/>
      <c r="H222" s="73"/>
      <c r="I222" s="73"/>
      <c r="J222" s="73"/>
      <c r="K222" s="73"/>
      <c r="L222" s="73"/>
      <c r="M222" s="73"/>
      <c r="N222" s="73"/>
      <c r="O222" s="73"/>
      <c r="P222" s="73"/>
      <c r="Q222" s="144"/>
      <c r="R222" s="82"/>
      <c r="S222" s="82"/>
      <c r="T222" s="82"/>
      <c r="U222" s="82"/>
      <c r="V222" s="144"/>
      <c r="W222" s="151"/>
      <c r="X222" s="151"/>
      <c r="Y222" s="151"/>
      <c r="Z222" s="151"/>
      <c r="AA222" s="151"/>
      <c r="AB222" s="151"/>
      <c r="AC222" s="151"/>
      <c r="AD222" s="151"/>
      <c r="AE222" s="151"/>
      <c r="AF222" s="151"/>
      <c r="AG222" s="144"/>
      <c r="AH222" s="83"/>
      <c r="AI222" s="83"/>
      <c r="AJ222" s="83"/>
      <c r="AK222" s="83"/>
      <c r="AL222" s="83"/>
      <c r="AM222" s="58"/>
    </row>
    <row r="223" spans="1:56" ht="15" customHeight="1" x14ac:dyDescent="0.2">
      <c r="C223" s="243" t="s">
        <v>229</v>
      </c>
      <c r="D223" s="244"/>
      <c r="E223" s="182"/>
      <c r="F223" s="183"/>
      <c r="G223" s="183"/>
      <c r="H223" s="183"/>
      <c r="I223" s="183"/>
      <c r="J223" s="183"/>
      <c r="K223" s="183"/>
      <c r="L223" s="183"/>
      <c r="M223" s="183"/>
      <c r="N223" s="183"/>
      <c r="O223" s="183"/>
      <c r="P223" s="184"/>
      <c r="Q223" s="144"/>
      <c r="R223" s="200"/>
      <c r="S223" s="201"/>
      <c r="T223" s="201"/>
      <c r="U223" s="202"/>
      <c r="V223" s="144"/>
      <c r="W223" s="215"/>
      <c r="X223" s="216"/>
      <c r="Y223" s="216"/>
      <c r="Z223" s="216"/>
      <c r="AA223" s="216"/>
      <c r="AB223" s="216"/>
      <c r="AC223" s="216"/>
      <c r="AD223" s="216"/>
      <c r="AE223" s="216"/>
      <c r="AF223" s="217"/>
      <c r="AG223" s="144"/>
      <c r="AH223" s="179" t="str">
        <f>IF(AB223="","",AB223*W223)</f>
        <v/>
      </c>
      <c r="AI223" s="180"/>
      <c r="AJ223" s="180"/>
      <c r="AK223" s="180"/>
      <c r="AL223" s="181"/>
      <c r="AM223" s="58"/>
    </row>
    <row r="224" spans="1:56" ht="5.0999999999999996" customHeight="1" x14ac:dyDescent="0.2">
      <c r="C224" s="116"/>
      <c r="D224" s="117"/>
      <c r="E224" s="73"/>
      <c r="F224" s="73"/>
      <c r="G224" s="73"/>
      <c r="H224" s="73"/>
      <c r="I224" s="73"/>
      <c r="J224" s="73"/>
      <c r="K224" s="73"/>
      <c r="L224" s="73"/>
      <c r="M224" s="73"/>
      <c r="N224" s="73"/>
      <c r="O224" s="73"/>
      <c r="P224" s="73"/>
      <c r="Q224" s="144"/>
      <c r="R224" s="82"/>
      <c r="S224" s="82"/>
      <c r="T224" s="82"/>
      <c r="U224" s="82"/>
      <c r="V224" s="144"/>
      <c r="W224" s="151"/>
      <c r="X224" s="151"/>
      <c r="Y224" s="151"/>
      <c r="Z224" s="151"/>
      <c r="AA224" s="151"/>
      <c r="AB224" s="151"/>
      <c r="AC224" s="151"/>
      <c r="AD224" s="151"/>
      <c r="AE224" s="151"/>
      <c r="AF224" s="151"/>
      <c r="AG224" s="144"/>
      <c r="AH224" s="83"/>
      <c r="AI224" s="83"/>
      <c r="AJ224" s="83"/>
      <c r="AK224" s="83"/>
      <c r="AL224" s="83"/>
      <c r="AM224" s="58"/>
    </row>
    <row r="225" spans="3:39" ht="15" customHeight="1" x14ac:dyDescent="0.2">
      <c r="C225" s="243" t="s">
        <v>230</v>
      </c>
      <c r="D225" s="244"/>
      <c r="E225" s="182"/>
      <c r="F225" s="183"/>
      <c r="G225" s="183"/>
      <c r="H225" s="183"/>
      <c r="I225" s="183"/>
      <c r="J225" s="183"/>
      <c r="K225" s="183"/>
      <c r="L225" s="183"/>
      <c r="M225" s="183"/>
      <c r="N225" s="183"/>
      <c r="O225" s="183"/>
      <c r="P225" s="184"/>
      <c r="Q225" s="144"/>
      <c r="R225" s="200"/>
      <c r="S225" s="201"/>
      <c r="T225" s="201"/>
      <c r="U225" s="202"/>
      <c r="V225" s="144"/>
      <c r="W225" s="215"/>
      <c r="X225" s="216"/>
      <c r="Y225" s="216"/>
      <c r="Z225" s="216"/>
      <c r="AA225" s="216"/>
      <c r="AB225" s="216"/>
      <c r="AC225" s="216"/>
      <c r="AD225" s="216"/>
      <c r="AE225" s="216"/>
      <c r="AF225" s="217"/>
      <c r="AG225" s="144"/>
      <c r="AH225" s="179" t="str">
        <f>IF(AB225="","",AB225*W225)</f>
        <v/>
      </c>
      <c r="AI225" s="180"/>
      <c r="AJ225" s="180"/>
      <c r="AK225" s="180"/>
      <c r="AL225" s="181"/>
      <c r="AM225" s="58"/>
    </row>
    <row r="226" spans="3:39" ht="5.0999999999999996" customHeight="1" x14ac:dyDescent="0.2">
      <c r="C226" s="63"/>
      <c r="D226" s="64"/>
      <c r="E226" s="152"/>
      <c r="F226" s="152"/>
      <c r="G226" s="152"/>
      <c r="H226" s="152"/>
      <c r="I226" s="152"/>
      <c r="J226" s="152"/>
      <c r="K226" s="152"/>
      <c r="L226" s="152"/>
      <c r="M226" s="152"/>
      <c r="N226" s="152"/>
      <c r="O226" s="152"/>
      <c r="P226" s="152"/>
      <c r="Q226" s="64"/>
      <c r="R226" s="64"/>
      <c r="S226" s="64"/>
      <c r="T226" s="64"/>
      <c r="U226" s="64"/>
      <c r="V226" s="64"/>
      <c r="W226" s="64"/>
      <c r="X226" s="64"/>
      <c r="Y226" s="64"/>
      <c r="Z226" s="64"/>
      <c r="AA226" s="64"/>
      <c r="AB226" s="64"/>
      <c r="AC226" s="64"/>
      <c r="AD226" s="64"/>
      <c r="AE226" s="64"/>
      <c r="AF226" s="64"/>
      <c r="AG226" s="64"/>
      <c r="AH226" s="64"/>
      <c r="AI226" s="64"/>
      <c r="AJ226" s="64"/>
      <c r="AK226" s="64"/>
      <c r="AL226" s="64"/>
      <c r="AM226" s="65"/>
    </row>
    <row r="227" spans="3:39" ht="5.0999999999999996" customHeight="1" x14ac:dyDescent="0.2">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c r="AG227" s="51"/>
      <c r="AH227" s="51"/>
      <c r="AI227" s="51"/>
      <c r="AJ227" s="51"/>
      <c r="AK227" s="51"/>
      <c r="AL227" s="51"/>
      <c r="AM227" s="51"/>
    </row>
    <row r="228" spans="3:39" ht="5.0999999999999996" customHeight="1" x14ac:dyDescent="0.2">
      <c r="C228" s="54"/>
      <c r="D228" s="55"/>
      <c r="E228" s="55"/>
      <c r="F228" s="55"/>
      <c r="G228" s="55"/>
      <c r="H228" s="55"/>
      <c r="I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6"/>
    </row>
    <row r="229" spans="3:39" ht="15" customHeight="1" x14ac:dyDescent="0.2">
      <c r="C229" s="57"/>
      <c r="D229" s="67" t="s">
        <v>154</v>
      </c>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c r="AD229" s="51"/>
      <c r="AE229" s="51"/>
      <c r="AF229" s="51"/>
      <c r="AG229" s="70">
        <v>2</v>
      </c>
      <c r="AH229" s="211"/>
      <c r="AI229" s="212"/>
      <c r="AJ229" s="212"/>
      <c r="AK229" s="212"/>
      <c r="AL229" s="213"/>
      <c r="AM229" s="58"/>
    </row>
    <row r="230" spans="3:39" ht="5.0999999999999996" customHeight="1" x14ac:dyDescent="0.2">
      <c r="C230" s="57"/>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c r="AM230" s="58"/>
    </row>
    <row r="231" spans="3:39" ht="15" customHeight="1" x14ac:dyDescent="0.2">
      <c r="C231" s="57"/>
      <c r="D231" s="51"/>
      <c r="E231" s="205" t="s">
        <v>89</v>
      </c>
      <c r="F231" s="205"/>
      <c r="G231" s="205"/>
      <c r="H231" s="205"/>
      <c r="I231" s="205"/>
      <c r="J231" s="205"/>
      <c r="K231" s="205"/>
      <c r="L231" s="205"/>
      <c r="M231" s="205"/>
      <c r="N231" s="205"/>
      <c r="O231" s="205"/>
      <c r="P231" s="205"/>
      <c r="Q231" s="51"/>
      <c r="R231" s="205" t="s">
        <v>56</v>
      </c>
      <c r="S231" s="205"/>
      <c r="T231" s="205"/>
      <c r="U231" s="205"/>
      <c r="V231" s="51"/>
      <c r="W231" s="205" t="s">
        <v>61</v>
      </c>
      <c r="X231" s="205"/>
      <c r="Y231" s="205"/>
      <c r="Z231" s="205"/>
      <c r="AA231" s="205"/>
      <c r="AB231" s="205"/>
      <c r="AC231" s="205"/>
      <c r="AD231" s="205"/>
      <c r="AE231" s="205"/>
      <c r="AF231" s="205"/>
      <c r="AG231" s="59"/>
      <c r="AH231" s="205" t="s">
        <v>29</v>
      </c>
      <c r="AI231" s="205"/>
      <c r="AJ231" s="205"/>
      <c r="AK231" s="205"/>
      <c r="AL231" s="205"/>
      <c r="AM231" s="58"/>
    </row>
    <row r="232" spans="3:39" ht="15" customHeight="1" x14ac:dyDescent="0.2">
      <c r="C232" s="57"/>
      <c r="D232" s="81" t="s">
        <v>42</v>
      </c>
      <c r="E232" s="182"/>
      <c r="F232" s="183"/>
      <c r="G232" s="183"/>
      <c r="H232" s="183"/>
      <c r="I232" s="183"/>
      <c r="J232" s="183"/>
      <c r="K232" s="183"/>
      <c r="L232" s="183"/>
      <c r="M232" s="183"/>
      <c r="N232" s="183"/>
      <c r="O232" s="183"/>
      <c r="P232" s="184"/>
      <c r="Q232" s="144"/>
      <c r="R232" s="182"/>
      <c r="S232" s="183"/>
      <c r="T232" s="183"/>
      <c r="U232" s="184"/>
      <c r="V232" s="144"/>
      <c r="W232" s="200"/>
      <c r="X232" s="201"/>
      <c r="Y232" s="201"/>
      <c r="Z232" s="201"/>
      <c r="AA232" s="201"/>
      <c r="AB232" s="201"/>
      <c r="AC232" s="201"/>
      <c r="AD232" s="201"/>
      <c r="AE232" s="201"/>
      <c r="AF232" s="202"/>
      <c r="AG232" s="144"/>
      <c r="AH232" s="179"/>
      <c r="AI232" s="180"/>
      <c r="AJ232" s="180"/>
      <c r="AK232" s="180"/>
      <c r="AL232" s="181"/>
      <c r="AM232" s="58"/>
    </row>
    <row r="233" spans="3:39" ht="5.0999999999999996" customHeight="1" x14ac:dyDescent="0.2">
      <c r="C233" s="57"/>
      <c r="D233" s="81"/>
      <c r="E233" s="144"/>
      <c r="F233" s="144"/>
      <c r="G233" s="144"/>
      <c r="H233" s="144"/>
      <c r="I233" s="144"/>
      <c r="J233" s="144"/>
      <c r="K233" s="144"/>
      <c r="L233" s="144"/>
      <c r="M233" s="144"/>
      <c r="N233" s="144"/>
      <c r="O233" s="144"/>
      <c r="P233" s="144"/>
      <c r="Q233" s="144"/>
      <c r="R233" s="144"/>
      <c r="S233" s="144"/>
      <c r="T233" s="144"/>
      <c r="U233" s="144"/>
      <c r="V233" s="144"/>
      <c r="W233" s="144"/>
      <c r="X233" s="144"/>
      <c r="Y233" s="144"/>
      <c r="Z233" s="144"/>
      <c r="AA233" s="144"/>
      <c r="AB233" s="89"/>
      <c r="AC233" s="89"/>
      <c r="AD233" s="89"/>
      <c r="AE233" s="89"/>
      <c r="AF233" s="89"/>
      <c r="AG233" s="144"/>
      <c r="AH233" s="89"/>
      <c r="AI233" s="89"/>
      <c r="AJ233" s="89"/>
      <c r="AK233" s="89"/>
      <c r="AL233" s="89"/>
      <c r="AM233" s="58"/>
    </row>
    <row r="234" spans="3:39" ht="15" customHeight="1" x14ac:dyDescent="0.2">
      <c r="C234" s="57"/>
      <c r="D234" s="81" t="s">
        <v>43</v>
      </c>
      <c r="E234" s="182"/>
      <c r="F234" s="183"/>
      <c r="G234" s="183"/>
      <c r="H234" s="183"/>
      <c r="I234" s="183"/>
      <c r="J234" s="183"/>
      <c r="K234" s="183"/>
      <c r="L234" s="183"/>
      <c r="M234" s="183"/>
      <c r="N234" s="183"/>
      <c r="O234" s="183"/>
      <c r="P234" s="184"/>
      <c r="Q234" s="144"/>
      <c r="R234" s="200"/>
      <c r="S234" s="201"/>
      <c r="T234" s="201"/>
      <c r="U234" s="202"/>
      <c r="V234" s="144"/>
      <c r="W234" s="215"/>
      <c r="X234" s="216"/>
      <c r="Y234" s="216"/>
      <c r="Z234" s="216"/>
      <c r="AA234" s="216"/>
      <c r="AB234" s="216"/>
      <c r="AC234" s="216"/>
      <c r="AD234" s="216"/>
      <c r="AE234" s="216"/>
      <c r="AF234" s="217"/>
      <c r="AG234" s="144"/>
      <c r="AH234" s="179" t="str">
        <f>IF(AB234="","",AB234*W234)</f>
        <v/>
      </c>
      <c r="AI234" s="180"/>
      <c r="AJ234" s="180"/>
      <c r="AK234" s="180"/>
      <c r="AL234" s="181"/>
      <c r="AM234" s="58"/>
    </row>
    <row r="235" spans="3:39" ht="5.0999999999999996" customHeight="1" x14ac:dyDescent="0.2">
      <c r="C235" s="57"/>
      <c r="D235" s="81"/>
      <c r="E235" s="73"/>
      <c r="F235" s="73"/>
      <c r="G235" s="73"/>
      <c r="H235" s="73"/>
      <c r="I235" s="73"/>
      <c r="J235" s="73"/>
      <c r="K235" s="73"/>
      <c r="L235" s="73"/>
      <c r="M235" s="73"/>
      <c r="N235" s="73"/>
      <c r="O235" s="73"/>
      <c r="P235" s="73"/>
      <c r="Q235" s="144"/>
      <c r="R235" s="82"/>
      <c r="S235" s="82"/>
      <c r="T235" s="82"/>
      <c r="U235" s="82"/>
      <c r="V235" s="144"/>
      <c r="W235" s="151"/>
      <c r="X235" s="151"/>
      <c r="Y235" s="151"/>
      <c r="Z235" s="151"/>
      <c r="AA235" s="151"/>
      <c r="AB235" s="151"/>
      <c r="AC235" s="151"/>
      <c r="AD235" s="151"/>
      <c r="AE235" s="151"/>
      <c r="AF235" s="151"/>
      <c r="AG235" s="144"/>
      <c r="AH235" s="83"/>
      <c r="AI235" s="83"/>
      <c r="AJ235" s="83"/>
      <c r="AK235" s="83"/>
      <c r="AL235" s="83"/>
      <c r="AM235" s="58"/>
    </row>
    <row r="236" spans="3:39" ht="15" customHeight="1" x14ac:dyDescent="0.2">
      <c r="C236" s="57"/>
      <c r="D236" s="81" t="s">
        <v>225</v>
      </c>
      <c r="E236" s="182"/>
      <c r="F236" s="183"/>
      <c r="G236" s="183"/>
      <c r="H236" s="183"/>
      <c r="I236" s="183"/>
      <c r="J236" s="183"/>
      <c r="K236" s="183"/>
      <c r="L236" s="183"/>
      <c r="M236" s="183"/>
      <c r="N236" s="183"/>
      <c r="O236" s="183"/>
      <c r="P236" s="184"/>
      <c r="Q236" s="144"/>
      <c r="R236" s="200"/>
      <c r="S236" s="201"/>
      <c r="T236" s="201"/>
      <c r="U236" s="202"/>
      <c r="V236" s="144"/>
      <c r="W236" s="215"/>
      <c r="X236" s="216"/>
      <c r="Y236" s="216"/>
      <c r="Z236" s="216"/>
      <c r="AA236" s="216"/>
      <c r="AB236" s="216"/>
      <c r="AC236" s="216"/>
      <c r="AD236" s="216"/>
      <c r="AE236" s="216"/>
      <c r="AF236" s="217"/>
      <c r="AG236" s="144"/>
      <c r="AH236" s="179" t="str">
        <f>IF(AB236="","",AB236*W236)</f>
        <v/>
      </c>
      <c r="AI236" s="180"/>
      <c r="AJ236" s="180"/>
      <c r="AK236" s="180"/>
      <c r="AL236" s="181"/>
      <c r="AM236" s="58"/>
    </row>
    <row r="237" spans="3:39" ht="5.0999999999999996" customHeight="1" x14ac:dyDescent="0.2">
      <c r="C237" s="57"/>
      <c r="D237" s="81"/>
      <c r="E237" s="73"/>
      <c r="F237" s="73"/>
      <c r="G237" s="73"/>
      <c r="H237" s="73"/>
      <c r="I237" s="73"/>
      <c r="J237" s="73"/>
      <c r="K237" s="73"/>
      <c r="L237" s="73"/>
      <c r="M237" s="73"/>
      <c r="N237" s="73"/>
      <c r="O237" s="73"/>
      <c r="P237" s="73"/>
      <c r="Q237" s="144"/>
      <c r="R237" s="82"/>
      <c r="S237" s="82"/>
      <c r="T237" s="82"/>
      <c r="U237" s="82"/>
      <c r="V237" s="144"/>
      <c r="W237" s="151"/>
      <c r="X237" s="151"/>
      <c r="Y237" s="151"/>
      <c r="Z237" s="151"/>
      <c r="AA237" s="151"/>
      <c r="AB237" s="151"/>
      <c r="AC237" s="151"/>
      <c r="AD237" s="151"/>
      <c r="AE237" s="151"/>
      <c r="AF237" s="151"/>
      <c r="AG237" s="144"/>
      <c r="AH237" s="83"/>
      <c r="AI237" s="83"/>
      <c r="AJ237" s="83"/>
      <c r="AK237" s="83"/>
      <c r="AL237" s="83"/>
      <c r="AM237" s="58"/>
    </row>
    <row r="238" spans="3:39" ht="15" customHeight="1" x14ac:dyDescent="0.2">
      <c r="C238" s="57"/>
      <c r="D238" s="81" t="s">
        <v>226</v>
      </c>
      <c r="E238" s="182"/>
      <c r="F238" s="183"/>
      <c r="G238" s="183"/>
      <c r="H238" s="183"/>
      <c r="I238" s="183"/>
      <c r="J238" s="183"/>
      <c r="K238" s="183"/>
      <c r="L238" s="183"/>
      <c r="M238" s="183"/>
      <c r="N238" s="183"/>
      <c r="O238" s="183"/>
      <c r="P238" s="184"/>
      <c r="Q238" s="144"/>
      <c r="R238" s="200"/>
      <c r="S238" s="201"/>
      <c r="T238" s="201"/>
      <c r="U238" s="202"/>
      <c r="V238" s="144"/>
      <c r="W238" s="215"/>
      <c r="X238" s="216"/>
      <c r="Y238" s="216"/>
      <c r="Z238" s="216"/>
      <c r="AA238" s="216"/>
      <c r="AB238" s="216"/>
      <c r="AC238" s="216"/>
      <c r="AD238" s="216"/>
      <c r="AE238" s="216"/>
      <c r="AF238" s="217"/>
      <c r="AG238" s="144"/>
      <c r="AH238" s="179" t="str">
        <f>IF(AB238="","",AB238*W238)</f>
        <v/>
      </c>
      <c r="AI238" s="180"/>
      <c r="AJ238" s="180"/>
      <c r="AK238" s="180"/>
      <c r="AL238" s="181"/>
      <c r="AM238" s="58"/>
    </row>
    <row r="239" spans="3:39" ht="5.0999999999999996" customHeight="1" x14ac:dyDescent="0.2">
      <c r="C239" s="63"/>
      <c r="D239" s="64"/>
      <c r="E239" s="152"/>
      <c r="F239" s="152"/>
      <c r="G239" s="152"/>
      <c r="H239" s="152"/>
      <c r="I239" s="152"/>
      <c r="J239" s="152"/>
      <c r="K239" s="152"/>
      <c r="L239" s="152"/>
      <c r="M239" s="152"/>
      <c r="N239" s="152"/>
      <c r="O239" s="152"/>
      <c r="P239" s="152"/>
      <c r="Q239" s="64"/>
      <c r="R239" s="64"/>
      <c r="S239" s="64"/>
      <c r="T239" s="64"/>
      <c r="U239" s="64"/>
      <c r="V239" s="64"/>
      <c r="W239" s="64"/>
      <c r="X239" s="64"/>
      <c r="Y239" s="64"/>
      <c r="Z239" s="64"/>
      <c r="AA239" s="64"/>
      <c r="AB239" s="64"/>
      <c r="AC239" s="64"/>
      <c r="AD239" s="64"/>
      <c r="AE239" s="64"/>
      <c r="AF239" s="64"/>
      <c r="AG239" s="64"/>
      <c r="AH239" s="64"/>
      <c r="AI239" s="64"/>
      <c r="AJ239" s="64"/>
      <c r="AK239" s="64"/>
      <c r="AL239" s="64"/>
      <c r="AM239" s="65"/>
    </row>
    <row r="240" spans="3:39" ht="5.0999999999999996" customHeight="1" x14ac:dyDescent="0.2">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51"/>
      <c r="AG240" s="51"/>
      <c r="AH240" s="51"/>
      <c r="AI240" s="51"/>
      <c r="AJ240" s="51"/>
      <c r="AK240" s="51"/>
      <c r="AL240" s="51"/>
      <c r="AM240" s="51"/>
    </row>
    <row r="241" spans="3:39" ht="5.0999999999999996" customHeight="1" x14ac:dyDescent="0.2">
      <c r="C241" s="54"/>
      <c r="D241" s="55"/>
      <c r="E241" s="55"/>
      <c r="F241" s="55"/>
      <c r="G241" s="55"/>
      <c r="H241" s="55"/>
      <c r="I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6"/>
    </row>
    <row r="242" spans="3:39" ht="15" customHeight="1" x14ac:dyDescent="0.2">
      <c r="C242" s="57"/>
      <c r="D242" s="67" t="s">
        <v>155</v>
      </c>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1"/>
      <c r="AD242" s="51"/>
      <c r="AE242" s="51"/>
      <c r="AF242" s="51"/>
      <c r="AG242" s="70">
        <v>2</v>
      </c>
      <c r="AH242" s="211"/>
      <c r="AI242" s="212"/>
      <c r="AJ242" s="212"/>
      <c r="AK242" s="212"/>
      <c r="AL242" s="213"/>
      <c r="AM242" s="58"/>
    </row>
    <row r="243" spans="3:39" ht="5.0999999999999996" customHeight="1" x14ac:dyDescent="0.2">
      <c r="C243" s="57"/>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c r="AE243" s="51"/>
      <c r="AF243" s="51"/>
      <c r="AG243" s="51"/>
      <c r="AH243" s="51"/>
      <c r="AI243" s="51"/>
      <c r="AJ243" s="51"/>
      <c r="AK243" s="51"/>
      <c r="AL243" s="51"/>
      <c r="AM243" s="58"/>
    </row>
    <row r="244" spans="3:39" ht="15" customHeight="1" x14ac:dyDescent="0.2">
      <c r="C244" s="57"/>
      <c r="D244" s="51"/>
      <c r="E244" s="205" t="s">
        <v>89</v>
      </c>
      <c r="F244" s="205"/>
      <c r="G244" s="205"/>
      <c r="H244" s="205"/>
      <c r="I244" s="205"/>
      <c r="J244" s="205"/>
      <c r="K244" s="205"/>
      <c r="L244" s="205"/>
      <c r="M244" s="205"/>
      <c r="N244" s="205"/>
      <c r="O244" s="205"/>
      <c r="P244" s="205"/>
      <c r="Q244" s="51"/>
      <c r="R244" s="205" t="s">
        <v>56</v>
      </c>
      <c r="S244" s="205"/>
      <c r="T244" s="205"/>
      <c r="U244" s="205"/>
      <c r="V244" s="51"/>
      <c r="W244" s="205" t="s">
        <v>61</v>
      </c>
      <c r="X244" s="205"/>
      <c r="Y244" s="205"/>
      <c r="Z244" s="205"/>
      <c r="AA244" s="205"/>
      <c r="AB244" s="205"/>
      <c r="AC244" s="205"/>
      <c r="AD244" s="205"/>
      <c r="AE244" s="205"/>
      <c r="AF244" s="205"/>
      <c r="AG244" s="59"/>
      <c r="AH244" s="205" t="s">
        <v>29</v>
      </c>
      <c r="AI244" s="205"/>
      <c r="AJ244" s="205"/>
      <c r="AK244" s="205"/>
      <c r="AL244" s="205"/>
      <c r="AM244" s="58"/>
    </row>
    <row r="245" spans="3:39" ht="15" customHeight="1" x14ac:dyDescent="0.2">
      <c r="C245" s="57"/>
      <c r="D245" s="81" t="s">
        <v>42</v>
      </c>
      <c r="E245" s="182"/>
      <c r="F245" s="183"/>
      <c r="G245" s="183"/>
      <c r="H245" s="183"/>
      <c r="I245" s="183"/>
      <c r="J245" s="183"/>
      <c r="K245" s="183"/>
      <c r="L245" s="183"/>
      <c r="M245" s="183"/>
      <c r="N245" s="183"/>
      <c r="O245" s="183"/>
      <c r="P245" s="184"/>
      <c r="Q245" s="144"/>
      <c r="R245" s="182"/>
      <c r="S245" s="183"/>
      <c r="T245" s="183"/>
      <c r="U245" s="184"/>
      <c r="V245" s="144"/>
      <c r="W245" s="200"/>
      <c r="X245" s="201"/>
      <c r="Y245" s="201"/>
      <c r="Z245" s="201"/>
      <c r="AA245" s="201"/>
      <c r="AB245" s="201"/>
      <c r="AC245" s="201"/>
      <c r="AD245" s="201"/>
      <c r="AE245" s="201"/>
      <c r="AF245" s="202"/>
      <c r="AG245" s="144"/>
      <c r="AH245" s="179"/>
      <c r="AI245" s="180"/>
      <c r="AJ245" s="180"/>
      <c r="AK245" s="180"/>
      <c r="AL245" s="181"/>
      <c r="AM245" s="58"/>
    </row>
    <row r="246" spans="3:39" ht="5.0999999999999996" customHeight="1" x14ac:dyDescent="0.2">
      <c r="C246" s="57"/>
      <c r="D246" s="81"/>
      <c r="E246" s="144"/>
      <c r="F246" s="144"/>
      <c r="G246" s="144"/>
      <c r="H246" s="144"/>
      <c r="I246" s="144"/>
      <c r="J246" s="144"/>
      <c r="K246" s="144"/>
      <c r="L246" s="144"/>
      <c r="M246" s="144"/>
      <c r="N246" s="144"/>
      <c r="O246" s="144"/>
      <c r="P246" s="144"/>
      <c r="Q246" s="144"/>
      <c r="R246" s="144"/>
      <c r="S246" s="144"/>
      <c r="T246" s="144"/>
      <c r="U246" s="144"/>
      <c r="V246" s="144"/>
      <c r="W246" s="144"/>
      <c r="X246" s="144"/>
      <c r="Y246" s="144"/>
      <c r="Z246" s="144"/>
      <c r="AA246" s="144"/>
      <c r="AB246" s="89"/>
      <c r="AC246" s="89"/>
      <c r="AD246" s="89"/>
      <c r="AE246" s="89"/>
      <c r="AF246" s="89"/>
      <c r="AG246" s="144"/>
      <c r="AH246" s="89"/>
      <c r="AI246" s="89"/>
      <c r="AJ246" s="89"/>
      <c r="AK246" s="89"/>
      <c r="AL246" s="89"/>
      <c r="AM246" s="58"/>
    </row>
    <row r="247" spans="3:39" ht="15" customHeight="1" x14ac:dyDescent="0.2">
      <c r="C247" s="57"/>
      <c r="D247" s="81" t="s">
        <v>43</v>
      </c>
      <c r="E247" s="182"/>
      <c r="F247" s="183"/>
      <c r="G247" s="183"/>
      <c r="H247" s="183"/>
      <c r="I247" s="183"/>
      <c r="J247" s="183"/>
      <c r="K247" s="183"/>
      <c r="L247" s="183"/>
      <c r="M247" s="183"/>
      <c r="N247" s="183"/>
      <c r="O247" s="183"/>
      <c r="P247" s="184"/>
      <c r="Q247" s="144"/>
      <c r="R247" s="200"/>
      <c r="S247" s="201"/>
      <c r="T247" s="201"/>
      <c r="U247" s="202"/>
      <c r="V247" s="144"/>
      <c r="W247" s="215"/>
      <c r="X247" s="216"/>
      <c r="Y247" s="216"/>
      <c r="Z247" s="216"/>
      <c r="AA247" s="216"/>
      <c r="AB247" s="216"/>
      <c r="AC247" s="216"/>
      <c r="AD247" s="216"/>
      <c r="AE247" s="216"/>
      <c r="AF247" s="217"/>
      <c r="AG247" s="144"/>
      <c r="AH247" s="179" t="str">
        <f>IF(AB247="","",AB247*W247)</f>
        <v/>
      </c>
      <c r="AI247" s="180"/>
      <c r="AJ247" s="180"/>
      <c r="AK247" s="180"/>
      <c r="AL247" s="181"/>
      <c r="AM247" s="58"/>
    </row>
    <row r="248" spans="3:39" ht="5.0999999999999996" customHeight="1" x14ac:dyDescent="0.2">
      <c r="C248" s="57"/>
      <c r="D248" s="81"/>
      <c r="E248" s="73"/>
      <c r="F248" s="73"/>
      <c r="G248" s="73"/>
      <c r="H248" s="73"/>
      <c r="I248" s="73"/>
      <c r="J248" s="73"/>
      <c r="K248" s="73"/>
      <c r="L248" s="73"/>
      <c r="M248" s="73"/>
      <c r="N248" s="73"/>
      <c r="O248" s="73"/>
      <c r="P248" s="73"/>
      <c r="Q248" s="144"/>
      <c r="R248" s="82"/>
      <c r="S248" s="82"/>
      <c r="T248" s="82"/>
      <c r="U248" s="82"/>
      <c r="V248" s="144"/>
      <c r="W248" s="151"/>
      <c r="X248" s="151"/>
      <c r="Y248" s="151"/>
      <c r="Z248" s="151"/>
      <c r="AA248" s="151"/>
      <c r="AB248" s="151"/>
      <c r="AC248" s="151"/>
      <c r="AD248" s="151"/>
      <c r="AE248" s="151"/>
      <c r="AF248" s="151"/>
      <c r="AG248" s="144"/>
      <c r="AH248" s="83"/>
      <c r="AI248" s="83"/>
      <c r="AJ248" s="83"/>
      <c r="AK248" s="83"/>
      <c r="AL248" s="83"/>
      <c r="AM248" s="58"/>
    </row>
    <row r="249" spans="3:39" ht="15" customHeight="1" x14ac:dyDescent="0.2">
      <c r="C249" s="57"/>
      <c r="D249" s="81" t="s">
        <v>225</v>
      </c>
      <c r="E249" s="182"/>
      <c r="F249" s="183"/>
      <c r="G249" s="183"/>
      <c r="H249" s="183"/>
      <c r="I249" s="183"/>
      <c r="J249" s="183"/>
      <c r="K249" s="183"/>
      <c r="L249" s="183"/>
      <c r="M249" s="183"/>
      <c r="N249" s="183"/>
      <c r="O249" s="183"/>
      <c r="P249" s="184"/>
      <c r="Q249" s="144"/>
      <c r="R249" s="200"/>
      <c r="S249" s="201"/>
      <c r="T249" s="201"/>
      <c r="U249" s="202"/>
      <c r="V249" s="144"/>
      <c r="W249" s="215"/>
      <c r="X249" s="216"/>
      <c r="Y249" s="216"/>
      <c r="Z249" s="216"/>
      <c r="AA249" s="216"/>
      <c r="AB249" s="216"/>
      <c r="AC249" s="216"/>
      <c r="AD249" s="216"/>
      <c r="AE249" s="216"/>
      <c r="AF249" s="217"/>
      <c r="AG249" s="144"/>
      <c r="AH249" s="179" t="str">
        <f>IF(AB249="","",AB249*W249)</f>
        <v/>
      </c>
      <c r="AI249" s="180"/>
      <c r="AJ249" s="180"/>
      <c r="AK249" s="180"/>
      <c r="AL249" s="181"/>
      <c r="AM249" s="58"/>
    </row>
    <row r="250" spans="3:39" ht="5.0999999999999996" customHeight="1" x14ac:dyDescent="0.2">
      <c r="C250" s="57"/>
      <c r="D250" s="81"/>
      <c r="E250" s="73"/>
      <c r="F250" s="73"/>
      <c r="G250" s="73"/>
      <c r="H250" s="73"/>
      <c r="I250" s="73"/>
      <c r="J250" s="73"/>
      <c r="K250" s="73"/>
      <c r="L250" s="73"/>
      <c r="M250" s="73"/>
      <c r="N250" s="73"/>
      <c r="O250" s="73"/>
      <c r="P250" s="73"/>
      <c r="Q250" s="144"/>
      <c r="R250" s="82"/>
      <c r="S250" s="82"/>
      <c r="T250" s="82"/>
      <c r="U250" s="82"/>
      <c r="V250" s="144"/>
      <c r="W250" s="151"/>
      <c r="X250" s="151"/>
      <c r="Y250" s="151"/>
      <c r="Z250" s="151"/>
      <c r="AA250" s="151"/>
      <c r="AB250" s="151"/>
      <c r="AC250" s="151"/>
      <c r="AD250" s="151"/>
      <c r="AE250" s="151"/>
      <c r="AF250" s="151"/>
      <c r="AG250" s="144"/>
      <c r="AH250" s="83"/>
      <c r="AI250" s="83"/>
      <c r="AJ250" s="83"/>
      <c r="AK250" s="83"/>
      <c r="AL250" s="83"/>
      <c r="AM250" s="58"/>
    </row>
    <row r="251" spans="3:39" ht="15" customHeight="1" x14ac:dyDescent="0.2">
      <c r="C251" s="57"/>
      <c r="D251" s="81" t="s">
        <v>226</v>
      </c>
      <c r="E251" s="182"/>
      <c r="F251" s="183"/>
      <c r="G251" s="183"/>
      <c r="H251" s="183"/>
      <c r="I251" s="183"/>
      <c r="J251" s="183"/>
      <c r="K251" s="183"/>
      <c r="L251" s="183"/>
      <c r="M251" s="183"/>
      <c r="N251" s="183"/>
      <c r="O251" s="183"/>
      <c r="P251" s="184"/>
      <c r="Q251" s="144"/>
      <c r="R251" s="200"/>
      <c r="S251" s="201"/>
      <c r="T251" s="201"/>
      <c r="U251" s="202"/>
      <c r="V251" s="144"/>
      <c r="W251" s="215"/>
      <c r="X251" s="216"/>
      <c r="Y251" s="216"/>
      <c r="Z251" s="216"/>
      <c r="AA251" s="216"/>
      <c r="AB251" s="216"/>
      <c r="AC251" s="216"/>
      <c r="AD251" s="216"/>
      <c r="AE251" s="216"/>
      <c r="AF251" s="217"/>
      <c r="AG251" s="144"/>
      <c r="AH251" s="179" t="str">
        <f>IF(AB251="","",AB251*W251)</f>
        <v/>
      </c>
      <c r="AI251" s="180"/>
      <c r="AJ251" s="180"/>
      <c r="AK251" s="180"/>
      <c r="AL251" s="181"/>
      <c r="AM251" s="58"/>
    </row>
    <row r="252" spans="3:39" ht="5.0999999999999996" customHeight="1" x14ac:dyDescent="0.2">
      <c r="C252" s="63"/>
      <c r="D252" s="64"/>
      <c r="E252" s="64"/>
      <c r="F252" s="64"/>
      <c r="G252" s="64"/>
      <c r="H252" s="64"/>
      <c r="I252" s="64"/>
      <c r="J252" s="64"/>
      <c r="K252" s="64"/>
      <c r="L252" s="64"/>
      <c r="M252" s="64"/>
      <c r="N252" s="64"/>
      <c r="O252" s="64"/>
      <c r="P252" s="64"/>
      <c r="Q252" s="64"/>
      <c r="R252" s="64"/>
      <c r="S252" s="64"/>
      <c r="T252" s="64"/>
      <c r="U252" s="64"/>
      <c r="V252" s="64"/>
      <c r="W252" s="64"/>
      <c r="X252" s="64"/>
      <c r="Y252" s="64"/>
      <c r="Z252" s="64"/>
      <c r="AA252" s="64"/>
      <c r="AB252" s="64"/>
      <c r="AC252" s="64"/>
      <c r="AD252" s="64"/>
      <c r="AE252" s="64"/>
      <c r="AF252" s="64"/>
      <c r="AG252" s="64"/>
      <c r="AH252" s="64"/>
      <c r="AI252" s="64"/>
      <c r="AJ252" s="64"/>
      <c r="AK252" s="64"/>
      <c r="AL252" s="64"/>
      <c r="AM252" s="65"/>
    </row>
    <row r="253" spans="3:39" ht="5.0999999999999996" customHeight="1" x14ac:dyDescent="0.2"/>
    <row r="254" spans="3:39" ht="5.0999999999999996" customHeight="1" x14ac:dyDescent="0.2">
      <c r="C254" s="54"/>
      <c r="D254" s="55"/>
      <c r="E254" s="55"/>
      <c r="F254" s="55"/>
      <c r="G254" s="55"/>
      <c r="H254" s="55"/>
      <c r="I254" s="55"/>
      <c r="J254" s="55"/>
      <c r="K254" s="55"/>
      <c r="L254" s="55"/>
      <c r="M254" s="55"/>
      <c r="N254" s="55"/>
      <c r="O254" s="55"/>
      <c r="P254" s="55"/>
      <c r="Q254" s="55"/>
      <c r="R254" s="55"/>
      <c r="S254" s="55"/>
      <c r="T254" s="55"/>
      <c r="U254" s="55"/>
      <c r="V254" s="55"/>
      <c r="W254" s="55"/>
      <c r="X254" s="55"/>
      <c r="Y254" s="55"/>
      <c r="Z254" s="55"/>
      <c r="AA254" s="55"/>
      <c r="AB254" s="55"/>
      <c r="AC254" s="55"/>
      <c r="AD254" s="55"/>
      <c r="AE254" s="55"/>
      <c r="AF254" s="55"/>
      <c r="AG254" s="55"/>
      <c r="AH254" s="55"/>
      <c r="AI254" s="55"/>
      <c r="AJ254" s="55"/>
      <c r="AK254" s="55"/>
      <c r="AL254" s="55"/>
      <c r="AM254" s="56"/>
    </row>
    <row r="255" spans="3:39" ht="15" customHeight="1" x14ac:dyDescent="0.2">
      <c r="C255" s="57"/>
      <c r="D255" s="67" t="s">
        <v>443</v>
      </c>
      <c r="E255" s="51"/>
      <c r="F255" s="51"/>
      <c r="G255" s="51"/>
      <c r="H255" s="51"/>
      <c r="I255" s="51"/>
      <c r="J255" s="51"/>
      <c r="K255" s="51"/>
      <c r="L255" s="51"/>
      <c r="M255" s="51"/>
      <c r="N255" s="51"/>
      <c r="O255" s="51"/>
      <c r="P255" s="51"/>
      <c r="Q255" s="51"/>
      <c r="R255" s="51"/>
      <c r="S255" s="51"/>
      <c r="T255" s="51"/>
      <c r="U255" s="51"/>
      <c r="V255" s="51"/>
      <c r="W255" s="51"/>
      <c r="X255" s="51"/>
      <c r="Y255" s="51"/>
      <c r="Z255" s="51"/>
      <c r="AA255" s="51"/>
      <c r="AB255" s="51"/>
      <c r="AC255" s="51"/>
      <c r="AD255" s="51"/>
      <c r="AE255" s="51"/>
      <c r="AF255" s="51"/>
      <c r="AG255" s="51"/>
      <c r="AH255" s="51"/>
      <c r="AI255" s="51"/>
      <c r="AJ255" s="51"/>
      <c r="AK255" s="51"/>
      <c r="AL255" s="51"/>
      <c r="AM255" s="58"/>
    </row>
    <row r="256" spans="3:39" ht="15" customHeight="1" x14ac:dyDescent="0.2">
      <c r="C256" s="57"/>
      <c r="D256" s="191"/>
      <c r="E256" s="192"/>
      <c r="F256" s="192"/>
      <c r="G256" s="192"/>
      <c r="H256" s="192"/>
      <c r="I256" s="192"/>
      <c r="J256" s="192"/>
      <c r="K256" s="192"/>
      <c r="L256" s="192"/>
      <c r="M256" s="192"/>
      <c r="N256" s="192"/>
      <c r="O256" s="192"/>
      <c r="P256" s="192"/>
      <c r="Q256" s="192"/>
      <c r="R256" s="192"/>
      <c r="S256" s="192"/>
      <c r="T256" s="192"/>
      <c r="U256" s="192"/>
      <c r="V256" s="192"/>
      <c r="W256" s="192"/>
      <c r="X256" s="192"/>
      <c r="Y256" s="192"/>
      <c r="Z256" s="192"/>
      <c r="AA256" s="192"/>
      <c r="AB256" s="192"/>
      <c r="AC256" s="192"/>
      <c r="AD256" s="192"/>
      <c r="AE256" s="192"/>
      <c r="AF256" s="192"/>
      <c r="AG256" s="192"/>
      <c r="AH256" s="192"/>
      <c r="AI256" s="192"/>
      <c r="AJ256" s="192"/>
      <c r="AK256" s="192"/>
      <c r="AL256" s="193"/>
      <c r="AM256" s="58"/>
    </row>
    <row r="257" spans="3:48" ht="15" customHeight="1" x14ac:dyDescent="0.2">
      <c r="C257" s="57"/>
      <c r="D257" s="194"/>
      <c r="E257" s="195"/>
      <c r="F257" s="195"/>
      <c r="G257" s="195"/>
      <c r="H257" s="195"/>
      <c r="I257" s="195"/>
      <c r="J257" s="195"/>
      <c r="K257" s="195"/>
      <c r="L257" s="195"/>
      <c r="M257" s="195"/>
      <c r="N257" s="195"/>
      <c r="O257" s="195"/>
      <c r="P257" s="195"/>
      <c r="Q257" s="195"/>
      <c r="R257" s="195"/>
      <c r="S257" s="195"/>
      <c r="T257" s="195"/>
      <c r="U257" s="195"/>
      <c r="V257" s="195"/>
      <c r="W257" s="195"/>
      <c r="X257" s="195"/>
      <c r="Y257" s="195"/>
      <c r="Z257" s="195"/>
      <c r="AA257" s="195"/>
      <c r="AB257" s="195"/>
      <c r="AC257" s="195"/>
      <c r="AD257" s="195"/>
      <c r="AE257" s="195"/>
      <c r="AF257" s="195"/>
      <c r="AG257" s="195"/>
      <c r="AH257" s="195"/>
      <c r="AI257" s="195"/>
      <c r="AJ257" s="195"/>
      <c r="AK257" s="195"/>
      <c r="AL257" s="196"/>
      <c r="AM257" s="58"/>
    </row>
    <row r="258" spans="3:48" ht="15" customHeight="1" x14ac:dyDescent="0.2">
      <c r="C258" s="57"/>
      <c r="D258" s="194"/>
      <c r="E258" s="195"/>
      <c r="F258" s="195"/>
      <c r="G258" s="195"/>
      <c r="H258" s="195"/>
      <c r="I258" s="195"/>
      <c r="J258" s="195"/>
      <c r="K258" s="195"/>
      <c r="L258" s="195"/>
      <c r="M258" s="195"/>
      <c r="N258" s="195"/>
      <c r="O258" s="195"/>
      <c r="P258" s="195"/>
      <c r="Q258" s="195"/>
      <c r="R258" s="195"/>
      <c r="S258" s="195"/>
      <c r="T258" s="195"/>
      <c r="U258" s="195"/>
      <c r="V258" s="195"/>
      <c r="W258" s="195"/>
      <c r="X258" s="195"/>
      <c r="Y258" s="195"/>
      <c r="Z258" s="195"/>
      <c r="AA258" s="195"/>
      <c r="AB258" s="195"/>
      <c r="AC258" s="195"/>
      <c r="AD258" s="195"/>
      <c r="AE258" s="195"/>
      <c r="AF258" s="195"/>
      <c r="AG258" s="195"/>
      <c r="AH258" s="195"/>
      <c r="AI258" s="195"/>
      <c r="AJ258" s="195"/>
      <c r="AK258" s="195"/>
      <c r="AL258" s="196"/>
      <c r="AM258" s="58"/>
    </row>
    <row r="259" spans="3:48" ht="15" customHeight="1" x14ac:dyDescent="0.2">
      <c r="C259" s="57"/>
      <c r="D259" s="194"/>
      <c r="E259" s="195"/>
      <c r="F259" s="195"/>
      <c r="G259" s="195"/>
      <c r="H259" s="195"/>
      <c r="I259" s="195"/>
      <c r="J259" s="195"/>
      <c r="K259" s="195"/>
      <c r="L259" s="195"/>
      <c r="M259" s="195"/>
      <c r="N259" s="195"/>
      <c r="O259" s="195"/>
      <c r="P259" s="195"/>
      <c r="Q259" s="195"/>
      <c r="R259" s="195"/>
      <c r="S259" s="195"/>
      <c r="T259" s="195"/>
      <c r="U259" s="195"/>
      <c r="V259" s="195"/>
      <c r="W259" s="195"/>
      <c r="X259" s="195"/>
      <c r="Y259" s="195"/>
      <c r="Z259" s="195"/>
      <c r="AA259" s="195"/>
      <c r="AB259" s="195"/>
      <c r="AC259" s="195"/>
      <c r="AD259" s="195"/>
      <c r="AE259" s="195"/>
      <c r="AF259" s="195"/>
      <c r="AG259" s="195"/>
      <c r="AH259" s="195"/>
      <c r="AI259" s="195"/>
      <c r="AJ259" s="195"/>
      <c r="AK259" s="195"/>
      <c r="AL259" s="196"/>
      <c r="AM259" s="58"/>
    </row>
    <row r="260" spans="3:48" ht="15" customHeight="1" x14ac:dyDescent="0.2">
      <c r="C260" s="57"/>
      <c r="D260" s="197"/>
      <c r="E260" s="198"/>
      <c r="F260" s="198"/>
      <c r="G260" s="198"/>
      <c r="H260" s="198"/>
      <c r="I260" s="198"/>
      <c r="J260" s="198"/>
      <c r="K260" s="198"/>
      <c r="L260" s="198"/>
      <c r="M260" s="198"/>
      <c r="N260" s="198"/>
      <c r="O260" s="198"/>
      <c r="P260" s="198"/>
      <c r="Q260" s="198"/>
      <c r="R260" s="198"/>
      <c r="S260" s="198"/>
      <c r="T260" s="198"/>
      <c r="U260" s="198"/>
      <c r="V260" s="198"/>
      <c r="W260" s="198"/>
      <c r="X260" s="198"/>
      <c r="Y260" s="198"/>
      <c r="Z260" s="198"/>
      <c r="AA260" s="198"/>
      <c r="AB260" s="198"/>
      <c r="AC260" s="198"/>
      <c r="AD260" s="198"/>
      <c r="AE260" s="198"/>
      <c r="AF260" s="198"/>
      <c r="AG260" s="198"/>
      <c r="AH260" s="198"/>
      <c r="AI260" s="198"/>
      <c r="AJ260" s="198"/>
      <c r="AK260" s="198"/>
      <c r="AL260" s="199"/>
      <c r="AM260" s="58"/>
    </row>
    <row r="261" spans="3:48" ht="5.0999999999999996" customHeight="1" x14ac:dyDescent="0.2">
      <c r="C261" s="63"/>
      <c r="D261" s="64"/>
      <c r="E261" s="64"/>
      <c r="F261" s="64"/>
      <c r="G261" s="64"/>
      <c r="H261" s="64"/>
      <c r="I261" s="64"/>
      <c r="J261" s="64"/>
      <c r="K261" s="64"/>
      <c r="L261" s="64"/>
      <c r="M261" s="64"/>
      <c r="N261" s="64"/>
      <c r="O261" s="64"/>
      <c r="P261" s="64"/>
      <c r="Q261" s="64"/>
      <c r="R261" s="64"/>
      <c r="S261" s="64"/>
      <c r="T261" s="64"/>
      <c r="U261" s="64"/>
      <c r="V261" s="64"/>
      <c r="W261" s="64"/>
      <c r="X261" s="64"/>
      <c r="Y261" s="64"/>
      <c r="Z261" s="64"/>
      <c r="AA261" s="64"/>
      <c r="AB261" s="64"/>
      <c r="AC261" s="64"/>
      <c r="AD261" s="64"/>
      <c r="AE261" s="64"/>
      <c r="AF261" s="64"/>
      <c r="AG261" s="64"/>
      <c r="AH261" s="64"/>
      <c r="AI261" s="64"/>
      <c r="AJ261" s="64"/>
      <c r="AK261" s="64"/>
      <c r="AL261" s="64"/>
      <c r="AM261" s="65"/>
    </row>
    <row r="264" spans="3:48" s="46" customFormat="1" ht="19.5" x14ac:dyDescent="0.2">
      <c r="C264" s="47"/>
      <c r="D264" s="48" t="s">
        <v>231</v>
      </c>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c r="AI264" s="48"/>
      <c r="AJ264" s="48"/>
      <c r="AK264" s="48"/>
      <c r="AL264" s="48"/>
      <c r="AM264" s="49"/>
      <c r="AV264" s="50"/>
    </row>
    <row r="265" spans="3:48" s="51" customFormat="1" ht="5.0999999999999996" customHeight="1" x14ac:dyDescent="0.2">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c r="AA265" s="55"/>
      <c r="AB265" s="55"/>
      <c r="AC265" s="55"/>
      <c r="AD265" s="55"/>
      <c r="AE265" s="55"/>
      <c r="AF265" s="55"/>
      <c r="AG265" s="55"/>
      <c r="AH265" s="55"/>
      <c r="AI265" s="55"/>
      <c r="AJ265" s="55"/>
      <c r="AK265" s="55"/>
      <c r="AL265" s="55"/>
      <c r="AM265" s="55"/>
    </row>
    <row r="266" spans="3:48" ht="5.0999999999999996" customHeight="1" x14ac:dyDescent="0.2">
      <c r="C266" s="54"/>
      <c r="D266" s="55"/>
      <c r="E266" s="55"/>
      <c r="F266" s="55"/>
      <c r="G266" s="55"/>
      <c r="H266" s="55"/>
      <c r="I266" s="55"/>
      <c r="J266" s="55"/>
      <c r="K266" s="55"/>
      <c r="L266" s="55"/>
      <c r="M266" s="55"/>
      <c r="N266" s="55"/>
      <c r="O266" s="55"/>
      <c r="P266" s="55"/>
      <c r="Q266" s="55"/>
      <c r="R266" s="55"/>
      <c r="S266" s="55"/>
      <c r="T266" s="55"/>
      <c r="U266" s="55"/>
      <c r="V266" s="55"/>
      <c r="W266" s="55"/>
      <c r="X266" s="55"/>
      <c r="Y266" s="55"/>
      <c r="Z266" s="55"/>
      <c r="AA266" s="55"/>
      <c r="AB266" s="55"/>
      <c r="AC266" s="55"/>
      <c r="AD266" s="55"/>
      <c r="AE266" s="55"/>
      <c r="AF266" s="55"/>
      <c r="AG266" s="55"/>
      <c r="AH266" s="55"/>
      <c r="AI266" s="55"/>
      <c r="AJ266" s="55"/>
      <c r="AK266" s="55"/>
      <c r="AL266" s="55"/>
      <c r="AM266" s="56"/>
    </row>
    <row r="267" spans="3:48" ht="15" customHeight="1" x14ac:dyDescent="0.2">
      <c r="C267" s="57"/>
      <c r="D267" s="101"/>
      <c r="E267" s="101"/>
      <c r="F267" s="101"/>
      <c r="G267" s="101"/>
      <c r="H267" s="101"/>
      <c r="I267" s="101"/>
      <c r="J267" s="101"/>
      <c r="K267" s="101"/>
      <c r="L267" s="101"/>
      <c r="M267" s="101"/>
      <c r="N267" s="101"/>
      <c r="O267" s="101"/>
      <c r="P267" s="101"/>
      <c r="Q267" s="205" t="s">
        <v>145</v>
      </c>
      <c r="R267" s="205"/>
      <c r="S267" s="205"/>
      <c r="T267" s="205"/>
      <c r="U267" s="205"/>
      <c r="V267" s="205"/>
      <c r="W267" s="205"/>
      <c r="X267" s="205"/>
      <c r="Y267" s="205"/>
      <c r="Z267" s="205"/>
      <c r="AA267" s="205"/>
      <c r="AB267" s="101"/>
      <c r="AC267" s="205" t="s">
        <v>147</v>
      </c>
      <c r="AD267" s="205"/>
      <c r="AE267" s="205"/>
      <c r="AF267" s="205"/>
      <c r="AG267" s="205"/>
      <c r="AH267" s="205"/>
      <c r="AI267" s="205"/>
      <c r="AJ267" s="205"/>
      <c r="AK267" s="205"/>
      <c r="AL267" s="205"/>
      <c r="AM267" s="207"/>
    </row>
    <row r="268" spans="3:48" ht="15" customHeight="1" x14ac:dyDescent="0.2">
      <c r="C268" s="57"/>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c r="AB268" s="51"/>
      <c r="AC268" s="51"/>
      <c r="AD268" s="51"/>
      <c r="AE268" s="51"/>
      <c r="AF268" s="51"/>
      <c r="AG268" s="51"/>
      <c r="AH268" s="51"/>
      <c r="AI268" s="51"/>
      <c r="AJ268" s="51"/>
      <c r="AK268" s="51"/>
      <c r="AL268" s="51"/>
      <c r="AM268" s="58"/>
    </row>
    <row r="269" spans="3:48" ht="15" customHeight="1" x14ac:dyDescent="0.2">
      <c r="C269" s="57"/>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E269" s="51"/>
      <c r="AF269" s="51"/>
      <c r="AG269" s="51"/>
      <c r="AH269" s="51"/>
      <c r="AI269" s="51"/>
      <c r="AJ269" s="51"/>
      <c r="AK269" s="51"/>
      <c r="AL269" s="51"/>
      <c r="AM269" s="58"/>
    </row>
    <row r="270" spans="3:48" ht="15" customHeight="1" x14ac:dyDescent="0.2">
      <c r="C270" s="57"/>
      <c r="D270" s="51" t="s">
        <v>146</v>
      </c>
      <c r="E270" s="51"/>
      <c r="F270" s="51"/>
      <c r="G270" s="51"/>
      <c r="H270" s="51"/>
      <c r="I270" s="51"/>
      <c r="J270" s="51"/>
      <c r="K270" s="51"/>
      <c r="L270" s="51"/>
      <c r="M270" s="51"/>
      <c r="N270" s="51"/>
      <c r="O270" s="51"/>
      <c r="P270" s="51"/>
      <c r="Q270" s="246"/>
      <c r="R270" s="246"/>
      <c r="S270" s="246"/>
      <c r="T270" s="246"/>
      <c r="U270" s="246"/>
      <c r="V270" s="246"/>
      <c r="W270" s="246"/>
      <c r="X270" s="246"/>
      <c r="Y270" s="246"/>
      <c r="Z270" s="246"/>
      <c r="AA270" s="246"/>
      <c r="AB270" s="51"/>
      <c r="AC270" s="203"/>
      <c r="AD270" s="203"/>
      <c r="AE270" s="203"/>
      <c r="AF270" s="203"/>
      <c r="AG270" s="203"/>
      <c r="AH270" s="203"/>
      <c r="AI270" s="203"/>
      <c r="AJ270" s="203"/>
      <c r="AK270" s="203"/>
      <c r="AL270" s="203"/>
      <c r="AM270" s="204"/>
    </row>
    <row r="271" spans="3:48" ht="15" customHeight="1" x14ac:dyDescent="0.2">
      <c r="C271" s="57"/>
      <c r="D271" s="51"/>
      <c r="E271" s="51"/>
      <c r="F271" s="51"/>
      <c r="G271" s="51"/>
      <c r="H271" s="51"/>
      <c r="I271" s="51"/>
      <c r="J271" s="51"/>
      <c r="K271" s="51"/>
      <c r="L271" s="51"/>
      <c r="M271" s="51"/>
      <c r="N271" s="51"/>
      <c r="O271" s="51"/>
      <c r="P271" s="51"/>
      <c r="Q271" s="51"/>
      <c r="R271" s="51"/>
      <c r="S271" s="51"/>
      <c r="T271" s="51"/>
      <c r="U271" s="51"/>
      <c r="V271" s="51"/>
      <c r="W271" s="51"/>
      <c r="X271" s="51"/>
      <c r="Y271" s="51"/>
      <c r="Z271" s="51"/>
      <c r="AA271" s="51"/>
      <c r="AB271" s="51"/>
      <c r="AC271" s="51"/>
      <c r="AD271" s="51"/>
      <c r="AE271" s="51"/>
      <c r="AF271" s="51"/>
      <c r="AG271" s="51"/>
      <c r="AH271" s="51"/>
      <c r="AI271" s="51"/>
      <c r="AJ271" s="51"/>
      <c r="AK271" s="51"/>
      <c r="AL271" s="51"/>
      <c r="AM271" s="58"/>
    </row>
    <row r="272" spans="3:48" ht="15" customHeight="1" x14ac:dyDescent="0.2">
      <c r="C272" s="57"/>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c r="AG272" s="51"/>
      <c r="AH272" s="51"/>
      <c r="AI272" s="51"/>
      <c r="AJ272" s="51"/>
      <c r="AK272" s="51"/>
      <c r="AL272" s="51"/>
      <c r="AM272" s="58"/>
    </row>
    <row r="273" spans="3:39" ht="15" customHeight="1" x14ac:dyDescent="0.2">
      <c r="C273" s="57"/>
      <c r="D273" s="51" t="s">
        <v>148</v>
      </c>
      <c r="E273" s="51"/>
      <c r="F273" s="51"/>
      <c r="G273" s="51"/>
      <c r="H273" s="51"/>
      <c r="I273" s="51"/>
      <c r="J273" s="51"/>
      <c r="K273" s="51"/>
      <c r="L273" s="51"/>
      <c r="M273" s="51"/>
      <c r="N273" s="51"/>
      <c r="O273" s="51"/>
      <c r="P273" s="51"/>
      <c r="Q273" s="246"/>
      <c r="R273" s="246"/>
      <c r="S273" s="246"/>
      <c r="T273" s="246"/>
      <c r="U273" s="246"/>
      <c r="V273" s="246"/>
      <c r="W273" s="246"/>
      <c r="X273" s="246"/>
      <c r="Y273" s="246"/>
      <c r="Z273" s="246"/>
      <c r="AA273" s="246"/>
      <c r="AB273" s="51"/>
      <c r="AC273" s="203"/>
      <c r="AD273" s="203"/>
      <c r="AE273" s="203"/>
      <c r="AF273" s="203"/>
      <c r="AG273" s="203"/>
      <c r="AH273" s="203"/>
      <c r="AI273" s="203"/>
      <c r="AJ273" s="203"/>
      <c r="AK273" s="203"/>
      <c r="AL273" s="203"/>
      <c r="AM273" s="204"/>
    </row>
    <row r="274" spans="3:39" ht="5.0999999999999996" customHeight="1" x14ac:dyDescent="0.2">
      <c r="C274" s="63"/>
      <c r="D274" s="64"/>
      <c r="E274" s="64"/>
      <c r="F274" s="64"/>
      <c r="G274" s="64"/>
      <c r="H274" s="64"/>
      <c r="I274" s="64"/>
      <c r="J274" s="64"/>
      <c r="K274" s="64"/>
      <c r="L274" s="64"/>
      <c r="M274" s="64"/>
      <c r="N274" s="64"/>
      <c r="O274" s="64"/>
      <c r="P274" s="64"/>
      <c r="Q274" s="64"/>
      <c r="R274" s="64"/>
      <c r="S274" s="64"/>
      <c r="T274" s="64"/>
      <c r="U274" s="64"/>
      <c r="V274" s="64"/>
      <c r="W274" s="64"/>
      <c r="X274" s="64"/>
      <c r="Y274" s="64"/>
      <c r="Z274" s="64"/>
      <c r="AA274" s="64"/>
      <c r="AB274" s="64"/>
      <c r="AC274" s="64"/>
      <c r="AD274" s="64"/>
      <c r="AE274" s="64"/>
      <c r="AF274" s="64"/>
      <c r="AG274" s="64"/>
      <c r="AH274" s="64"/>
      <c r="AI274" s="64"/>
      <c r="AJ274" s="64"/>
      <c r="AK274" s="64"/>
      <c r="AL274" s="64"/>
      <c r="AM274" s="65"/>
    </row>
  </sheetData>
  <sheetProtection algorithmName="SHA-512" hashValue="++XBPPn6j8u2YavDTn+zdQJKbMBgIWD/uf4b04Hd30L2IUb3L4Sfw4vi5NpHLK+dz6JP/XgJH03A0ok3TAJxQw==" saltValue="oIcK2E7lvtlcicWFo30cUg==" spinCount="100000" sheet="1" objects="1" scenarios="1"/>
  <mergeCells count="400">
    <mergeCell ref="AH17:AL17"/>
    <mergeCell ref="D19:H19"/>
    <mergeCell ref="J19:P19"/>
    <mergeCell ref="R19:V19"/>
    <mergeCell ref="X19:AB19"/>
    <mergeCell ref="AD19:AL19"/>
    <mergeCell ref="D20:H20"/>
    <mergeCell ref="J20:P20"/>
    <mergeCell ref="R20:V20"/>
    <mergeCell ref="X20:AB20"/>
    <mergeCell ref="AD20:AL20"/>
    <mergeCell ref="D22:H22"/>
    <mergeCell ref="J22:P22"/>
    <mergeCell ref="R22:V22"/>
    <mergeCell ref="X22:AB22"/>
    <mergeCell ref="AD22:AL22"/>
    <mergeCell ref="D24:H24"/>
    <mergeCell ref="J24:P24"/>
    <mergeCell ref="R24:V24"/>
    <mergeCell ref="X24:AB24"/>
    <mergeCell ref="AD24:AL24"/>
    <mergeCell ref="D26:H26"/>
    <mergeCell ref="J26:P26"/>
    <mergeCell ref="R26:V26"/>
    <mergeCell ref="X26:AB26"/>
    <mergeCell ref="AD26:AL26"/>
    <mergeCell ref="E35:N35"/>
    <mergeCell ref="P35:W35"/>
    <mergeCell ref="Y35:AF35"/>
    <mergeCell ref="AH35:AL35"/>
    <mergeCell ref="E37:N37"/>
    <mergeCell ref="P37:W37"/>
    <mergeCell ref="Y37:AF37"/>
    <mergeCell ref="AH37:AL37"/>
    <mergeCell ref="AH30:AL30"/>
    <mergeCell ref="E32:M32"/>
    <mergeCell ref="P32:W32"/>
    <mergeCell ref="Y32:AF32"/>
    <mergeCell ref="AH32:AL32"/>
    <mergeCell ref="E33:N33"/>
    <mergeCell ref="P33:W33"/>
    <mergeCell ref="Y33:AF33"/>
    <mergeCell ref="AH33:AL33"/>
    <mergeCell ref="E43:N43"/>
    <mergeCell ref="P43:W43"/>
    <mergeCell ref="Y43:AF43"/>
    <mergeCell ref="AH43:AL43"/>
    <mergeCell ref="E39:N39"/>
    <mergeCell ref="P39:W39"/>
    <mergeCell ref="Y39:AF39"/>
    <mergeCell ref="AH39:AL39"/>
    <mergeCell ref="E41:N41"/>
    <mergeCell ref="P41:W41"/>
    <mergeCell ref="Y41:AF41"/>
    <mergeCell ref="AH41:AL41"/>
    <mergeCell ref="E52:N52"/>
    <mergeCell ref="P52:W52"/>
    <mergeCell ref="Y52:AF52"/>
    <mergeCell ref="AH52:AL52"/>
    <mergeCell ref="E54:N54"/>
    <mergeCell ref="P54:W54"/>
    <mergeCell ref="Y54:AF54"/>
    <mergeCell ref="AH54:AL54"/>
    <mergeCell ref="AH47:AL47"/>
    <mergeCell ref="E49:M49"/>
    <mergeCell ref="P49:W49"/>
    <mergeCell ref="Y49:AF49"/>
    <mergeCell ref="AH49:AL49"/>
    <mergeCell ref="E50:N50"/>
    <mergeCell ref="P50:W50"/>
    <mergeCell ref="Y50:AF50"/>
    <mergeCell ref="AH50:AL50"/>
    <mergeCell ref="E56:N56"/>
    <mergeCell ref="P56:W56"/>
    <mergeCell ref="Y56:AF56"/>
    <mergeCell ref="AH56:AL56"/>
    <mergeCell ref="AH60:AL60"/>
    <mergeCell ref="E62:M62"/>
    <mergeCell ref="P62:W62"/>
    <mergeCell ref="Y62:AF62"/>
    <mergeCell ref="AH62:AL62"/>
    <mergeCell ref="E67:N67"/>
    <mergeCell ref="P67:W67"/>
    <mergeCell ref="Y67:AF67"/>
    <mergeCell ref="AH67:AL67"/>
    <mergeCell ref="E69:N69"/>
    <mergeCell ref="P69:W69"/>
    <mergeCell ref="Y69:AF69"/>
    <mergeCell ref="AH69:AL69"/>
    <mergeCell ref="E63:N63"/>
    <mergeCell ref="P63:W63"/>
    <mergeCell ref="Y63:AF63"/>
    <mergeCell ref="AH63:AL63"/>
    <mergeCell ref="E65:N65"/>
    <mergeCell ref="P65:W65"/>
    <mergeCell ref="Y65:AF65"/>
    <mergeCell ref="AH65:AL65"/>
    <mergeCell ref="AH73:AL73"/>
    <mergeCell ref="E75:P75"/>
    <mergeCell ref="R75:U75"/>
    <mergeCell ref="W75:AF75"/>
    <mergeCell ref="AH75:AL75"/>
    <mergeCell ref="E76:P76"/>
    <mergeCell ref="R76:U76"/>
    <mergeCell ref="W76:AF76"/>
    <mergeCell ref="AH76:AL76"/>
    <mergeCell ref="E82:P82"/>
    <mergeCell ref="W82:AF82"/>
    <mergeCell ref="AH82:AL82"/>
    <mergeCell ref="E84:P84"/>
    <mergeCell ref="W84:AF84"/>
    <mergeCell ref="AH84:AL84"/>
    <mergeCell ref="E78:P78"/>
    <mergeCell ref="W78:AF78"/>
    <mergeCell ref="AH78:AL78"/>
    <mergeCell ref="E80:P80"/>
    <mergeCell ref="W80:AF80"/>
    <mergeCell ref="AH80:AL80"/>
    <mergeCell ref="R78:U78"/>
    <mergeCell ref="R80:U80"/>
    <mergeCell ref="R82:U82"/>
    <mergeCell ref="R84:U84"/>
    <mergeCell ref="E86:P86"/>
    <mergeCell ref="W86:AF86"/>
    <mergeCell ref="AH86:AL86"/>
    <mergeCell ref="AH90:AL90"/>
    <mergeCell ref="E92:P92"/>
    <mergeCell ref="R92:U92"/>
    <mergeCell ref="W92:Z92"/>
    <mergeCell ref="AB92:AF92"/>
    <mergeCell ref="AH92:AL92"/>
    <mergeCell ref="R86:U86"/>
    <mergeCell ref="E93:P93"/>
    <mergeCell ref="R93:U93"/>
    <mergeCell ref="W93:Z93"/>
    <mergeCell ref="AB93:AF93"/>
    <mergeCell ref="AH93:AL93"/>
    <mergeCell ref="E95:P95"/>
    <mergeCell ref="W95:Z95"/>
    <mergeCell ref="AB95:AF95"/>
    <mergeCell ref="AH95:AL95"/>
    <mergeCell ref="R95:U95"/>
    <mergeCell ref="AH104:AL104"/>
    <mergeCell ref="AH108:AL108"/>
    <mergeCell ref="E110:T110"/>
    <mergeCell ref="V110:AF110"/>
    <mergeCell ref="AH110:AL110"/>
    <mergeCell ref="AH99:AL99"/>
    <mergeCell ref="E101:P101"/>
    <mergeCell ref="R101:U101"/>
    <mergeCell ref="W101:AF101"/>
    <mergeCell ref="AH101:AL101"/>
    <mergeCell ref="E102:P102"/>
    <mergeCell ref="R102:U102"/>
    <mergeCell ref="W102:AF102"/>
    <mergeCell ref="AH102:AL102"/>
    <mergeCell ref="R104:U104"/>
    <mergeCell ref="AH115:AL115"/>
    <mergeCell ref="E117:T117"/>
    <mergeCell ref="V117:AF117"/>
    <mergeCell ref="AH117:AL117"/>
    <mergeCell ref="E111:T111"/>
    <mergeCell ref="V111:AF111"/>
    <mergeCell ref="AH111:AL111"/>
    <mergeCell ref="E113:T113"/>
    <mergeCell ref="V113:AF113"/>
    <mergeCell ref="AH113:AL113"/>
    <mergeCell ref="AH125:AL125"/>
    <mergeCell ref="E127:P127"/>
    <mergeCell ref="R127:U127"/>
    <mergeCell ref="W127:AA127"/>
    <mergeCell ref="AC127:AF127"/>
    <mergeCell ref="AH127:AL127"/>
    <mergeCell ref="E119:T119"/>
    <mergeCell ref="V119:AF119"/>
    <mergeCell ref="AH119:AL119"/>
    <mergeCell ref="E121:T121"/>
    <mergeCell ref="V121:AF121"/>
    <mergeCell ref="AH121:AL121"/>
    <mergeCell ref="AH134:AL134"/>
    <mergeCell ref="E136:K136"/>
    <mergeCell ref="M136:P136"/>
    <mergeCell ref="R136:V136"/>
    <mergeCell ref="X136:AA136"/>
    <mergeCell ref="AC136:AF136"/>
    <mergeCell ref="AH136:AL136"/>
    <mergeCell ref="E128:P128"/>
    <mergeCell ref="R128:U128"/>
    <mergeCell ref="W128:AA128"/>
    <mergeCell ref="AC128:AF128"/>
    <mergeCell ref="AH128:AL128"/>
    <mergeCell ref="E130:P130"/>
    <mergeCell ref="W130:AA130"/>
    <mergeCell ref="AC130:AF130"/>
    <mergeCell ref="AH130:AL130"/>
    <mergeCell ref="R130:U130"/>
    <mergeCell ref="X139:AA139"/>
    <mergeCell ref="AC139:AF139"/>
    <mergeCell ref="AH139:AL139"/>
    <mergeCell ref="E137:K137"/>
    <mergeCell ref="M137:P137"/>
    <mergeCell ref="R137:V137"/>
    <mergeCell ref="X137:AA137"/>
    <mergeCell ref="AC137:AF137"/>
    <mergeCell ref="AH137:AL137"/>
    <mergeCell ref="X143:AA143"/>
    <mergeCell ref="AC143:AF143"/>
    <mergeCell ref="AH143:AL143"/>
    <mergeCell ref="E141:K141"/>
    <mergeCell ref="M141:P141"/>
    <mergeCell ref="R141:V141"/>
    <mergeCell ref="X141:AA141"/>
    <mergeCell ref="AC141:AF141"/>
    <mergeCell ref="AH141:AL141"/>
    <mergeCell ref="X147:AA147"/>
    <mergeCell ref="AC147:AF147"/>
    <mergeCell ref="AH147:AL147"/>
    <mergeCell ref="E145:K145"/>
    <mergeCell ref="M145:P145"/>
    <mergeCell ref="R145:V145"/>
    <mergeCell ref="X145:AA145"/>
    <mergeCell ref="AC145:AF145"/>
    <mergeCell ref="AH145:AL145"/>
    <mergeCell ref="W156:AA156"/>
    <mergeCell ref="AC156:AF156"/>
    <mergeCell ref="AH156:AL156"/>
    <mergeCell ref="E158:P158"/>
    <mergeCell ref="W158:AA158"/>
    <mergeCell ref="AC158:AF158"/>
    <mergeCell ref="AH158:AL158"/>
    <mergeCell ref="AH153:AL153"/>
    <mergeCell ref="E155:P155"/>
    <mergeCell ref="R155:U155"/>
    <mergeCell ref="W155:AA155"/>
    <mergeCell ref="AC155:AF155"/>
    <mergeCell ref="AH155:AL155"/>
    <mergeCell ref="R158:U158"/>
    <mergeCell ref="AH162:AL162"/>
    <mergeCell ref="E164:P164"/>
    <mergeCell ref="R164:U164"/>
    <mergeCell ref="W164:AF164"/>
    <mergeCell ref="AH164:AL164"/>
    <mergeCell ref="E165:P165"/>
    <mergeCell ref="R165:U165"/>
    <mergeCell ref="W165:AF165"/>
    <mergeCell ref="AH165:AL165"/>
    <mergeCell ref="W174:AF174"/>
    <mergeCell ref="AH174:AL174"/>
    <mergeCell ref="E176:P176"/>
    <mergeCell ref="W176:AF176"/>
    <mergeCell ref="AH176:AL176"/>
    <mergeCell ref="E167:P167"/>
    <mergeCell ref="W167:AF167"/>
    <mergeCell ref="AH167:AL167"/>
    <mergeCell ref="AH171:AL171"/>
    <mergeCell ref="E173:P173"/>
    <mergeCell ref="R173:U173"/>
    <mergeCell ref="W173:AF173"/>
    <mergeCell ref="AH173:AL173"/>
    <mergeCell ref="R167:U167"/>
    <mergeCell ref="R176:U176"/>
    <mergeCell ref="AH180:AL180"/>
    <mergeCell ref="E182:P182"/>
    <mergeCell ref="R182:U182"/>
    <mergeCell ref="W182:AF182"/>
    <mergeCell ref="AH182:AL182"/>
    <mergeCell ref="E183:P183"/>
    <mergeCell ref="R183:U183"/>
    <mergeCell ref="W183:AF183"/>
    <mergeCell ref="AH183:AL183"/>
    <mergeCell ref="W192:AF192"/>
    <mergeCell ref="AH192:AL192"/>
    <mergeCell ref="E194:P194"/>
    <mergeCell ref="W194:AF194"/>
    <mergeCell ref="AH194:AL194"/>
    <mergeCell ref="E185:P185"/>
    <mergeCell ref="W185:AF185"/>
    <mergeCell ref="AH185:AL185"/>
    <mergeCell ref="AH189:AL189"/>
    <mergeCell ref="E191:P191"/>
    <mergeCell ref="R191:U191"/>
    <mergeCell ref="W191:AF191"/>
    <mergeCell ref="AH191:AL191"/>
    <mergeCell ref="R185:U185"/>
    <mergeCell ref="R194:U194"/>
    <mergeCell ref="W215:AF215"/>
    <mergeCell ref="AH215:AL215"/>
    <mergeCell ref="E217:P217"/>
    <mergeCell ref="W217:AF217"/>
    <mergeCell ref="AH217:AL217"/>
    <mergeCell ref="D202:AL205"/>
    <mergeCell ref="AH212:AL212"/>
    <mergeCell ref="E214:P214"/>
    <mergeCell ref="R214:U214"/>
    <mergeCell ref="W214:AF214"/>
    <mergeCell ref="AH214:AL214"/>
    <mergeCell ref="R217:U217"/>
    <mergeCell ref="W223:AF223"/>
    <mergeCell ref="AH223:AL223"/>
    <mergeCell ref="E225:P225"/>
    <mergeCell ref="W225:AF225"/>
    <mergeCell ref="AH225:AL225"/>
    <mergeCell ref="E219:P219"/>
    <mergeCell ref="W219:AF219"/>
    <mergeCell ref="AH219:AL219"/>
    <mergeCell ref="E221:P221"/>
    <mergeCell ref="W221:AF221"/>
    <mergeCell ref="AH221:AL221"/>
    <mergeCell ref="R219:U219"/>
    <mergeCell ref="R221:U221"/>
    <mergeCell ref="R223:U223"/>
    <mergeCell ref="R225:U225"/>
    <mergeCell ref="W234:AF234"/>
    <mergeCell ref="AH234:AL234"/>
    <mergeCell ref="E236:P236"/>
    <mergeCell ref="W236:AF236"/>
    <mergeCell ref="AH236:AL236"/>
    <mergeCell ref="AH229:AL229"/>
    <mergeCell ref="E231:P231"/>
    <mergeCell ref="R231:U231"/>
    <mergeCell ref="W231:AF231"/>
    <mergeCell ref="AH231:AL231"/>
    <mergeCell ref="E232:P232"/>
    <mergeCell ref="R232:U232"/>
    <mergeCell ref="W232:AF232"/>
    <mergeCell ref="AH232:AL232"/>
    <mergeCell ref="R234:U234"/>
    <mergeCell ref="R236:U236"/>
    <mergeCell ref="W238:AF238"/>
    <mergeCell ref="AH238:AL238"/>
    <mergeCell ref="AH242:AL242"/>
    <mergeCell ref="E244:P244"/>
    <mergeCell ref="R244:U244"/>
    <mergeCell ref="W244:AF244"/>
    <mergeCell ref="Q270:AA270"/>
    <mergeCell ref="AC270:AM270"/>
    <mergeCell ref="Q273:AA273"/>
    <mergeCell ref="AC273:AM273"/>
    <mergeCell ref="D256:AL260"/>
    <mergeCell ref="E249:P249"/>
    <mergeCell ref="W249:AF249"/>
    <mergeCell ref="AH249:AL249"/>
    <mergeCell ref="E251:P251"/>
    <mergeCell ref="W251:AF251"/>
    <mergeCell ref="AH251:AL251"/>
    <mergeCell ref="AH244:AL244"/>
    <mergeCell ref="R238:U238"/>
    <mergeCell ref="Q267:AA267"/>
    <mergeCell ref="AC267:AM267"/>
    <mergeCell ref="E245:P245"/>
    <mergeCell ref="R245:U245"/>
    <mergeCell ref="W245:AF245"/>
    <mergeCell ref="AH245:AL245"/>
    <mergeCell ref="E247:P247"/>
    <mergeCell ref="W247:AF247"/>
    <mergeCell ref="AH247:AL247"/>
    <mergeCell ref="D11:T11"/>
    <mergeCell ref="E223:P223"/>
    <mergeCell ref="E215:P215"/>
    <mergeCell ref="R215:U215"/>
    <mergeCell ref="E192:P192"/>
    <mergeCell ref="R192:U192"/>
    <mergeCell ref="E174:P174"/>
    <mergeCell ref="R174:U174"/>
    <mergeCell ref="E156:P156"/>
    <mergeCell ref="R156:U156"/>
    <mergeCell ref="E147:K147"/>
    <mergeCell ref="M147:P147"/>
    <mergeCell ref="R147:V147"/>
    <mergeCell ref="E143:K143"/>
    <mergeCell ref="M143:P143"/>
    <mergeCell ref="R143:V143"/>
    <mergeCell ref="V11:AL11"/>
    <mergeCell ref="C39:D39"/>
    <mergeCell ref="C41:D41"/>
    <mergeCell ref="C43:D43"/>
    <mergeCell ref="C82:D82"/>
    <mergeCell ref="C84:D84"/>
    <mergeCell ref="C86:D86"/>
    <mergeCell ref="C117:D117"/>
    <mergeCell ref="R247:U247"/>
    <mergeCell ref="R249:U249"/>
    <mergeCell ref="R251:U251"/>
    <mergeCell ref="C223:D223"/>
    <mergeCell ref="C225:D225"/>
    <mergeCell ref="C119:D119"/>
    <mergeCell ref="C121:D121"/>
    <mergeCell ref="C143:D143"/>
    <mergeCell ref="C145:D145"/>
    <mergeCell ref="C147:D147"/>
    <mergeCell ref="C221:D221"/>
    <mergeCell ref="E238:P238"/>
    <mergeCell ref="E234:P234"/>
    <mergeCell ref="E139:K139"/>
    <mergeCell ref="M139:P139"/>
    <mergeCell ref="R139:V139"/>
    <mergeCell ref="E115:T115"/>
    <mergeCell ref="V115:AF115"/>
    <mergeCell ref="E104:P104"/>
    <mergeCell ref="W104:AF104"/>
  </mergeCells>
  <conditionalFormatting sqref="D20:H20 J20:P20 R20:V20 X20:AB20 AD20:AL20">
    <cfRule type="cellIs" dxfId="35" priority="42" operator="equal">
      <formula>$AH$17="nein"</formula>
    </cfRule>
  </conditionalFormatting>
  <conditionalFormatting sqref="E137:K137 M137:P137 R137:V137 X137:AA137 AC137:AF137">
    <cfRule type="cellIs" dxfId="34" priority="31" operator="equal">
      <formula>$AH$134="nein"</formula>
    </cfRule>
  </conditionalFormatting>
  <conditionalFormatting sqref="E33:N33 P33:W33 Y33:AF33 AH33:AL33">
    <cfRule type="cellIs" dxfId="33" priority="41" operator="equal">
      <formula>$AH$30="nein"</formula>
    </cfRule>
  </conditionalFormatting>
  <conditionalFormatting sqref="E50:N50 P50:W50 Y50:AF50 AH50:AL50">
    <cfRule type="cellIs" dxfId="32" priority="38" operator="equal">
      <formula>$AH$47="nein"</formula>
    </cfRule>
  </conditionalFormatting>
  <conditionalFormatting sqref="E63:N63 P63:W63 Y63:AF63 AH63:AL63">
    <cfRule type="cellIs" dxfId="31" priority="37" operator="equal">
      <formula>$AH$60="nein"</formula>
    </cfRule>
  </conditionalFormatting>
  <conditionalFormatting sqref="E76:P76 R76:U76 W76:AF76 AH76:AL76">
    <cfRule type="cellIs" dxfId="30" priority="36" operator="equal">
      <formula>$AH$73="nein"</formula>
    </cfRule>
  </conditionalFormatting>
  <conditionalFormatting sqref="E93:P93 R93:U93 W93:Z93 AB93:AF93 AH93:AL93">
    <cfRule type="cellIs" dxfId="29" priority="35" operator="equal">
      <formula>$AH$90="nein"</formula>
    </cfRule>
  </conditionalFormatting>
  <conditionalFormatting sqref="E102:P102 R102:U102 W102:AF102 AH102:AL102">
    <cfRule type="cellIs" dxfId="28" priority="34" operator="equal">
      <formula>$AH$99="nein"</formula>
    </cfRule>
  </conditionalFormatting>
  <conditionalFormatting sqref="E128:P128 R128:U128 W128:AA128 AC128:AF128">
    <cfRule type="cellIs" dxfId="27" priority="32" operator="equal">
      <formula>$AH$125="nein"</formula>
    </cfRule>
  </conditionalFormatting>
  <conditionalFormatting sqref="E156:P156 R156:U156 W156:AA156 AC156:AF156">
    <cfRule type="cellIs" dxfId="26" priority="30" operator="equal">
      <formula>$AH$153="nein"</formula>
    </cfRule>
  </conditionalFormatting>
  <conditionalFormatting sqref="E165:P165 R165:U165 W165:AF165 AH165:AL165">
    <cfRule type="cellIs" dxfId="25" priority="29" operator="equal">
      <formula>$AH$162="nein"</formula>
    </cfRule>
  </conditionalFormatting>
  <conditionalFormatting sqref="E174:P174 R174:U174 W174:AF174 AH174:AL174">
    <cfRule type="cellIs" dxfId="24" priority="28" operator="equal">
      <formula>$AH$171="nein"</formula>
    </cfRule>
  </conditionalFormatting>
  <conditionalFormatting sqref="E183:P183 R183:U183 W183:AF183 AH183:AL183">
    <cfRule type="cellIs" dxfId="23" priority="27" operator="equal">
      <formula>$AH$180="nein"</formula>
    </cfRule>
  </conditionalFormatting>
  <conditionalFormatting sqref="E192:P192 R192:U192 W192:AF192 AH192:AL192">
    <cfRule type="cellIs" dxfId="22" priority="26" operator="equal">
      <formula>$AH$189="nein"</formula>
    </cfRule>
  </conditionalFormatting>
  <conditionalFormatting sqref="E215:P215 R215:U215 W215:AF215 AH215:AL215">
    <cfRule type="cellIs" dxfId="21" priority="25" operator="equal">
      <formula>$AH$212="nein"</formula>
    </cfRule>
  </conditionalFormatting>
  <conditionalFormatting sqref="E232:P232 R232:U232 W232:AF232 AH232:AL232">
    <cfRule type="cellIs" dxfId="20" priority="24" operator="equal">
      <formula>$AH$229="nein"</formula>
    </cfRule>
  </conditionalFormatting>
  <conditionalFormatting sqref="E245:P245 R245:U245 W245:AF245 AH245:AL245">
    <cfRule type="cellIs" dxfId="19" priority="23" operator="equal">
      <formula>$AH$242="nein"</formula>
    </cfRule>
  </conditionalFormatting>
  <conditionalFormatting sqref="E111:T111 V111:AF111 AH111:AL111">
    <cfRule type="cellIs" dxfId="18" priority="33" operator="equal">
      <formula>$AH$108="nein"</formula>
    </cfRule>
  </conditionalFormatting>
  <conditionalFormatting sqref="AH17:AL17">
    <cfRule type="cellIs" dxfId="17" priority="43" operator="equal">
      <formula>""</formula>
    </cfRule>
  </conditionalFormatting>
  <conditionalFormatting sqref="AH30:AL30">
    <cfRule type="cellIs" dxfId="16" priority="17" operator="equal">
      <formula>""</formula>
    </cfRule>
  </conditionalFormatting>
  <conditionalFormatting sqref="AH47:AL47">
    <cfRule type="cellIs" dxfId="15" priority="16" operator="equal">
      <formula>""</formula>
    </cfRule>
  </conditionalFormatting>
  <conditionalFormatting sqref="AH60:AL60">
    <cfRule type="cellIs" dxfId="14" priority="15" operator="equal">
      <formula>""</formula>
    </cfRule>
  </conditionalFormatting>
  <conditionalFormatting sqref="AH73:AL73">
    <cfRule type="cellIs" dxfId="13" priority="14" operator="equal">
      <formula>""</formula>
    </cfRule>
  </conditionalFormatting>
  <conditionalFormatting sqref="AH90:AL90">
    <cfRule type="cellIs" dxfId="12" priority="13" operator="equal">
      <formula>""</formula>
    </cfRule>
  </conditionalFormatting>
  <conditionalFormatting sqref="AH99:AL99">
    <cfRule type="cellIs" dxfId="11" priority="12" operator="equal">
      <formula>""</formula>
    </cfRule>
  </conditionalFormatting>
  <conditionalFormatting sqref="AH108:AL108">
    <cfRule type="cellIs" dxfId="10" priority="11" operator="equal">
      <formula>""</formula>
    </cfRule>
  </conditionalFormatting>
  <conditionalFormatting sqref="AH125:AL125">
    <cfRule type="cellIs" dxfId="9" priority="10" operator="equal">
      <formula>""</formula>
    </cfRule>
  </conditionalFormatting>
  <conditionalFormatting sqref="AH134:AL134">
    <cfRule type="cellIs" dxfId="8" priority="9" operator="equal">
      <formula>""</formula>
    </cfRule>
  </conditionalFormatting>
  <conditionalFormatting sqref="AH153:AL153">
    <cfRule type="cellIs" dxfId="7" priority="8" operator="equal">
      <formula>""</formula>
    </cfRule>
  </conditionalFormatting>
  <conditionalFormatting sqref="AH162:AL162">
    <cfRule type="cellIs" dxfId="6" priority="7" operator="equal">
      <formula>""</formula>
    </cfRule>
  </conditionalFormatting>
  <conditionalFormatting sqref="AH171:AL171">
    <cfRule type="cellIs" dxfId="5" priority="6" operator="equal">
      <formula>""</formula>
    </cfRule>
  </conditionalFormatting>
  <conditionalFormatting sqref="AH180:AL180">
    <cfRule type="cellIs" dxfId="4" priority="5" operator="equal">
      <formula>""</formula>
    </cfRule>
  </conditionalFormatting>
  <conditionalFormatting sqref="AH189:AL189">
    <cfRule type="cellIs" dxfId="3" priority="4" operator="equal">
      <formula>""</formula>
    </cfRule>
  </conditionalFormatting>
  <conditionalFormatting sqref="AH212:AL212">
    <cfRule type="cellIs" dxfId="2" priority="3" operator="equal">
      <formula>""</formula>
    </cfRule>
  </conditionalFormatting>
  <conditionalFormatting sqref="AH229:AL229">
    <cfRule type="cellIs" dxfId="1" priority="2" operator="equal">
      <formula>""</formula>
    </cfRule>
  </conditionalFormatting>
  <conditionalFormatting sqref="AH242:AL242">
    <cfRule type="cellIs" dxfId="0" priority="1" operator="equal">
      <formula>""</formula>
    </cfRule>
  </conditionalFormatting>
  <dataValidations count="7">
    <dataValidation type="list" allowBlank="1" showInputMessage="1" showErrorMessage="1" sqref="AD21 AD23 AD25 AD27" xr:uid="{00000000-0002-0000-0200-000000000000}">
      <formula1>"Beistandsperson,Betreute Person,Dritte"</formula1>
    </dataValidation>
    <dataValidation type="list" allowBlank="1" showInputMessage="1" showErrorMessage="1" sqref="AH242:AL242 AH229:AL229 AH212:AL212" xr:uid="{00000000-0002-0000-0200-000001000000}">
      <formula1>"ja,nein"</formula1>
    </dataValidation>
    <dataValidation type="custom" allowBlank="1" showInputMessage="1" showErrorMessage="1" sqref="D20:H20" xr:uid="{00000000-0002-0000-0200-000002000000}">
      <formula1>AH17="ja"</formula1>
    </dataValidation>
    <dataValidation type="custom" allowBlank="1" showInputMessage="1" showErrorMessage="1" sqref="E33:N33 E63:N63 E76:P76 E93:P93 E102:P102 E111:T111 E128:P128 E137:K137 E156:P156 E165:P165 E183:P183 E215:P215 E232:P232 E245:P245" xr:uid="{00000000-0002-0000-0200-000003000000}">
      <formula1>AH30="ja"</formula1>
    </dataValidation>
    <dataValidation type="custom" allowBlank="1" showInputMessage="1" showErrorMessage="1" sqref="E50:N50" xr:uid="{00000000-0002-0000-0200-000004000000}">
      <formula1>$AH$47="ja"</formula1>
    </dataValidation>
    <dataValidation type="custom" allowBlank="1" showInputMessage="1" showErrorMessage="1" sqref="E174:P174" xr:uid="{00000000-0002-0000-0200-000005000000}">
      <formula1>$AH$171="ja"</formula1>
    </dataValidation>
    <dataValidation type="custom" allowBlank="1" showInputMessage="1" showErrorMessage="1" sqref="E192:P192" xr:uid="{00000000-0002-0000-0200-000006000000}">
      <formula1>$AH$189="ja"</formula1>
    </dataValidation>
  </dataValidations>
  <pageMargins left="0.35433070866141736" right="0.31496062992125984" top="0.94488188976377963" bottom="0.55118110236220474" header="0.19685039370078741" footer="0.31496062992125984"/>
  <pageSetup paperSize="9" orientation="portrait" r:id="rId1"/>
  <headerFooter>
    <oddFooter>&amp;R&amp;6Seite &amp;P/&amp;N</oddFooter>
  </headerFooter>
  <rowBreaks count="3" manualBreakCount="3">
    <brk id="71" max="16383" man="1"/>
    <brk id="132" max="16383" man="1"/>
    <brk id="208" max="16383" man="1"/>
  </rowBreaks>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200-000007000000}">
          <x14:formula1>
            <xm:f>'Tabelle 3'!$N$69:$N$71</xm:f>
          </x14:formula1>
          <xm:sqref>X147:AA147 X137:AA137 X139:AA139 X141:AA141 X143:AA143 X145:AA145</xm:sqref>
        </x14:dataValidation>
        <x14:dataValidation type="list" allowBlank="1" showInputMessage="1" showErrorMessage="1" xr:uid="{00000000-0002-0000-0200-000008000000}">
          <x14:formula1>
            <xm:f>'Tabelle 3'!$A$2:$A$32</xm:f>
          </x14:formula1>
          <xm:sqref>J20:P20 J22:P22 J24:P24 J26:P26</xm:sqref>
        </x14:dataValidation>
        <x14:dataValidation type="list" allowBlank="1" showInputMessage="1" showErrorMessage="1" xr:uid="{00000000-0002-0000-0200-000009000000}">
          <x14:formula1>
            <xm:f>'Tabelle 3'!$D$90:$D$91</xm:f>
          </x14:formula1>
          <xm:sqref>AH17:AL17</xm:sqref>
        </x14:dataValidation>
        <x14:dataValidation type="list" allowBlank="1" showInputMessage="1" showErrorMessage="1" xr:uid="{00000000-0002-0000-0200-00000A000000}">
          <x14:formula1>
            <xm:f>'Tabelle 3'!$D$93:$D$95</xm:f>
          </x14:formula1>
          <xm:sqref>AD20:AL20 AD22:AL22 AD24:AL24 AD26:AL26</xm:sqref>
        </x14:dataValidation>
        <x14:dataValidation type="list" allowBlank="1" showInputMessage="1" showErrorMessage="1" xr:uid="{00000000-0002-0000-0200-00000B000000}">
          <x14:formula1>
            <xm:f>'Tabelle 3'!$E$94:$E$95</xm:f>
          </x14:formula1>
          <xm:sqref>AH30:AL30</xm:sqref>
        </x14:dataValidation>
        <x14:dataValidation type="list" allowBlank="1" showInputMessage="1" showErrorMessage="1" xr:uid="{00000000-0002-0000-0200-00000C000000}">
          <x14:formula1>
            <xm:f>'Tabelle 3'!$F$94:$F$95</xm:f>
          </x14:formula1>
          <xm:sqref>AH47:AL47</xm:sqref>
        </x14:dataValidation>
        <x14:dataValidation type="list" allowBlank="1" showInputMessage="1" showErrorMessage="1" xr:uid="{00000000-0002-0000-0200-00000D000000}">
          <x14:formula1>
            <xm:f>'Tabelle 3'!$G$94:$G$95</xm:f>
          </x14:formula1>
          <xm:sqref>AH60:AL60</xm:sqref>
        </x14:dataValidation>
        <x14:dataValidation type="list" allowBlank="1" showInputMessage="1" showErrorMessage="1" xr:uid="{00000000-0002-0000-0200-00000E000000}">
          <x14:formula1>
            <xm:f>'Tabelle 3'!$H$94:$H$95</xm:f>
          </x14:formula1>
          <xm:sqref>AH73:AL73</xm:sqref>
        </x14:dataValidation>
        <x14:dataValidation type="list" allowBlank="1" showInputMessage="1" showErrorMessage="1" xr:uid="{00000000-0002-0000-0200-00000F000000}">
          <x14:formula1>
            <xm:f>'Tabelle 3'!$I$94:$I$95</xm:f>
          </x14:formula1>
          <xm:sqref>AH90:AL90</xm:sqref>
        </x14:dataValidation>
        <x14:dataValidation type="list" allowBlank="1" showInputMessage="1" showErrorMessage="1" xr:uid="{00000000-0002-0000-0200-000010000000}">
          <x14:formula1>
            <xm:f>'Tabelle 3'!$J$90:$J$91</xm:f>
          </x14:formula1>
          <xm:sqref>AH99:AL99</xm:sqref>
        </x14:dataValidation>
        <x14:dataValidation type="list" allowBlank="1" showInputMessage="1" showErrorMessage="1" xr:uid="{00000000-0002-0000-0200-000011000000}">
          <x14:formula1>
            <xm:f>'Tabelle 3'!$K$90:$K$91</xm:f>
          </x14:formula1>
          <xm:sqref>AH108:AL108</xm:sqref>
        </x14:dataValidation>
        <x14:dataValidation type="list" allowBlank="1" showInputMessage="1" showErrorMessage="1" xr:uid="{00000000-0002-0000-0200-000012000000}">
          <x14:formula1>
            <xm:f>'Tabelle 3'!$L$90:$L$91</xm:f>
          </x14:formula1>
          <xm:sqref>AH125:AL125</xm:sqref>
        </x14:dataValidation>
        <x14:dataValidation type="list" allowBlank="1" showInputMessage="1" showErrorMessage="1" xr:uid="{00000000-0002-0000-0200-000013000000}">
          <x14:formula1>
            <xm:f>'Tabelle 3'!$M$90:$M$91</xm:f>
          </x14:formula1>
          <xm:sqref>AH134:AL134</xm:sqref>
        </x14:dataValidation>
        <x14:dataValidation type="list" allowBlank="1" showInputMessage="1" showErrorMessage="1" xr:uid="{00000000-0002-0000-0200-000014000000}">
          <x14:formula1>
            <xm:f>'Tabelle 3'!$N$90:$N$91</xm:f>
          </x14:formula1>
          <xm:sqref>AH153:AL153</xm:sqref>
        </x14:dataValidation>
        <x14:dataValidation type="list" allowBlank="1" showInputMessage="1" showErrorMessage="1" xr:uid="{00000000-0002-0000-0200-000015000000}">
          <x14:formula1>
            <xm:f>'Tabelle 3'!$O$90:$O$91</xm:f>
          </x14:formula1>
          <xm:sqref>AH162:AL162</xm:sqref>
        </x14:dataValidation>
        <x14:dataValidation type="list" allowBlank="1" showInputMessage="1" showErrorMessage="1" xr:uid="{00000000-0002-0000-0200-000016000000}">
          <x14:formula1>
            <xm:f>'Tabelle 3'!$P$90:$P$91</xm:f>
          </x14:formula1>
          <xm:sqref>AH171:AL171</xm:sqref>
        </x14:dataValidation>
        <x14:dataValidation type="list" allowBlank="1" showInputMessage="1" showErrorMessage="1" xr:uid="{00000000-0002-0000-0200-000017000000}">
          <x14:formula1>
            <xm:f>'Tabelle 3'!$Q$90:$Q$91</xm:f>
          </x14:formula1>
          <xm:sqref>AH180:AL180</xm:sqref>
        </x14:dataValidation>
        <x14:dataValidation type="list" allowBlank="1" showInputMessage="1" showErrorMessage="1" xr:uid="{00000000-0002-0000-0200-000018000000}">
          <x14:formula1>
            <xm:f>'Tabelle 3'!$R$90:$R$91</xm:f>
          </x14:formula1>
          <xm:sqref>AH189:AL189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N914"/>
  <sheetViews>
    <sheetView topLeftCell="A41" zoomScale="115" zoomScaleNormal="115" workbookViewId="0"/>
  </sheetViews>
  <sheetFormatPr baseColWidth="10" defaultColWidth="0" defaultRowHeight="14.25" x14ac:dyDescent="0.2"/>
  <cols>
    <col min="1" max="1" width="7.5" style="2" customWidth="1"/>
    <col min="2" max="2" width="0.875" style="2" customWidth="1"/>
    <col min="3" max="15" width="2.25" style="2" customWidth="1"/>
    <col min="16" max="16" width="1.375" style="2" customWidth="1"/>
    <col min="17" max="21" width="2.25" style="2" customWidth="1"/>
    <col min="22" max="22" width="1.375" style="2" customWidth="1"/>
    <col min="23" max="32" width="2.25" style="2" customWidth="1"/>
    <col min="33" max="33" width="1.375" style="2" customWidth="1"/>
    <col min="34" max="38" width="2.25" style="2" customWidth="1"/>
    <col min="39" max="39" width="1.25" style="2" customWidth="1"/>
    <col min="40" max="40" width="7.5" style="2" customWidth="1"/>
    <col min="41" max="16384" width="2.25" style="2" hidden="1"/>
  </cols>
  <sheetData>
    <row r="1" spans="2:39" s="1" customFormat="1" ht="27" x14ac:dyDescent="0.2">
      <c r="B1" s="1" t="s">
        <v>278</v>
      </c>
    </row>
    <row r="2" spans="2:39" s="3" customFormat="1" ht="27" x14ac:dyDescent="0.2">
      <c r="B2" s="3" t="s">
        <v>4</v>
      </c>
    </row>
    <row r="5" spans="2:39" ht="5.0999999999999996" customHeight="1" x14ac:dyDescent="0.2">
      <c r="B5" s="34"/>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35"/>
    </row>
    <row r="6" spans="2:39" s="126" customFormat="1" ht="15" customHeight="1" x14ac:dyDescent="0.2">
      <c r="B6" s="36"/>
      <c r="C6" s="17" t="s">
        <v>275</v>
      </c>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37"/>
    </row>
    <row r="7" spans="2:39" s="126" customFormat="1" ht="5.0999999999999996" customHeight="1" x14ac:dyDescent="0.2">
      <c r="B7" s="36"/>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37"/>
    </row>
    <row r="8" spans="2:39" s="126" customFormat="1" x14ac:dyDescent="0.2">
      <c r="B8" s="36"/>
      <c r="C8" s="18" t="s">
        <v>235</v>
      </c>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37"/>
    </row>
    <row r="9" spans="2:39" s="126" customFormat="1" x14ac:dyDescent="0.2">
      <c r="B9" s="36"/>
      <c r="C9" s="18" t="s">
        <v>236</v>
      </c>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37"/>
    </row>
    <row r="10" spans="2:39" s="126" customFormat="1" ht="5.0999999999999996" customHeight="1" x14ac:dyDescent="0.2">
      <c r="B10" s="40"/>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2"/>
    </row>
    <row r="11" spans="2:39" s="126" customFormat="1" ht="5.0999999999999996" customHeight="1" x14ac:dyDescent="0.2"/>
    <row r="12" spans="2:39" s="126" customFormat="1" ht="5.0999999999999996" customHeight="1" x14ac:dyDescent="0.2">
      <c r="B12" s="34"/>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35"/>
    </row>
    <row r="13" spans="2:39" s="126" customFormat="1" ht="15" customHeight="1" x14ac:dyDescent="0.2">
      <c r="B13" s="36"/>
      <c r="C13" s="17" t="s">
        <v>276</v>
      </c>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37"/>
    </row>
    <row r="14" spans="2:39" s="126" customFormat="1" ht="5.0999999999999996" customHeight="1" x14ac:dyDescent="0.2">
      <c r="B14" s="36"/>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37"/>
    </row>
    <row r="15" spans="2:39" s="126" customFormat="1" ht="15" customHeight="1" x14ac:dyDescent="0.2">
      <c r="B15" s="129"/>
      <c r="C15" s="127" t="s">
        <v>97</v>
      </c>
      <c r="D15" s="127"/>
      <c r="E15" s="127"/>
      <c r="F15" s="127"/>
      <c r="G15" s="127"/>
      <c r="H15" s="127"/>
      <c r="I15" s="127"/>
      <c r="J15" s="127"/>
      <c r="K15" s="127"/>
      <c r="L15" s="127"/>
      <c r="M15" s="127"/>
      <c r="N15" s="127"/>
      <c r="O15" s="127"/>
      <c r="P15" s="127"/>
      <c r="Q15" s="127"/>
      <c r="R15" s="127"/>
      <c r="S15" s="248" t="s">
        <v>277</v>
      </c>
      <c r="T15" s="249"/>
      <c r="U15" s="127" t="s">
        <v>239</v>
      </c>
      <c r="V15" s="127"/>
      <c r="W15" s="127"/>
      <c r="X15" s="127"/>
      <c r="Y15" s="127"/>
      <c r="Z15" s="127"/>
      <c r="AA15" s="127"/>
      <c r="AB15" s="127"/>
      <c r="AC15" s="127"/>
      <c r="AD15" s="127"/>
      <c r="AE15" s="127"/>
      <c r="AF15" s="127"/>
      <c r="AG15" s="127"/>
      <c r="AH15" s="127"/>
      <c r="AI15" s="127"/>
      <c r="AJ15" s="127"/>
      <c r="AK15" s="127"/>
      <c r="AL15" s="127"/>
      <c r="AM15" s="128"/>
    </row>
    <row r="16" spans="2:39" s="126" customFormat="1" ht="5.0999999999999996" customHeight="1" x14ac:dyDescent="0.2">
      <c r="B16" s="129"/>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8"/>
    </row>
    <row r="17" spans="2:39" s="126" customFormat="1" ht="15" customHeight="1" x14ac:dyDescent="0.2">
      <c r="B17" s="129"/>
      <c r="C17" s="127" t="s">
        <v>98</v>
      </c>
      <c r="D17" s="127"/>
      <c r="E17" s="127"/>
      <c r="F17" s="127"/>
      <c r="G17" s="127"/>
      <c r="H17" s="127"/>
      <c r="I17" s="127"/>
      <c r="J17" s="127"/>
      <c r="K17" s="127"/>
      <c r="L17" s="127"/>
      <c r="M17" s="127"/>
      <c r="N17" s="127"/>
      <c r="O17" s="127"/>
      <c r="P17" s="127"/>
      <c r="Q17" s="127"/>
      <c r="R17" s="127"/>
      <c r="S17" s="248" t="s">
        <v>277</v>
      </c>
      <c r="T17" s="249"/>
      <c r="U17" s="127" t="s">
        <v>247</v>
      </c>
      <c r="V17" s="127"/>
      <c r="W17" s="127"/>
      <c r="X17" s="127"/>
      <c r="Y17" s="127"/>
      <c r="Z17" s="127"/>
      <c r="AA17" s="127"/>
      <c r="AB17" s="127"/>
      <c r="AC17" s="127"/>
      <c r="AD17" s="127"/>
      <c r="AE17" s="127"/>
      <c r="AF17" s="127"/>
      <c r="AG17" s="127"/>
      <c r="AH17" s="127"/>
      <c r="AI17" s="127"/>
      <c r="AJ17" s="127"/>
      <c r="AK17" s="127"/>
      <c r="AL17" s="127"/>
      <c r="AM17" s="128"/>
    </row>
    <row r="18" spans="2:39" s="126" customFormat="1" ht="5.0999999999999996" customHeight="1" x14ac:dyDescent="0.2">
      <c r="B18" s="129"/>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8"/>
    </row>
    <row r="19" spans="2:39" s="126" customFormat="1" ht="15" customHeight="1" x14ac:dyDescent="0.2">
      <c r="B19" s="129"/>
      <c r="C19" s="127" t="s">
        <v>240</v>
      </c>
      <c r="D19" s="127"/>
      <c r="E19" s="127"/>
      <c r="F19" s="127"/>
      <c r="G19" s="127"/>
      <c r="H19" s="127"/>
      <c r="I19" s="127"/>
      <c r="J19" s="127"/>
      <c r="K19" s="127"/>
      <c r="L19" s="127"/>
      <c r="M19" s="127"/>
      <c r="N19" s="127"/>
      <c r="O19" s="127"/>
      <c r="P19" s="127"/>
      <c r="Q19" s="127"/>
      <c r="R19" s="127"/>
      <c r="S19" s="248" t="s">
        <v>277</v>
      </c>
      <c r="T19" s="249"/>
      <c r="U19" s="127" t="s">
        <v>248</v>
      </c>
      <c r="V19" s="127"/>
      <c r="W19" s="127"/>
      <c r="X19" s="127"/>
      <c r="Y19" s="127"/>
      <c r="Z19" s="127"/>
      <c r="AA19" s="127"/>
      <c r="AB19" s="127"/>
      <c r="AC19" s="127"/>
      <c r="AD19" s="127"/>
      <c r="AE19" s="127"/>
      <c r="AF19" s="127"/>
      <c r="AG19" s="127"/>
      <c r="AH19" s="127"/>
      <c r="AI19" s="127"/>
      <c r="AJ19" s="127"/>
      <c r="AK19" s="127"/>
      <c r="AL19" s="127"/>
      <c r="AM19" s="128"/>
    </row>
    <row r="20" spans="2:39" s="126" customFormat="1" ht="5.0999999999999996" customHeight="1" x14ac:dyDescent="0.2">
      <c r="B20" s="129"/>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8"/>
    </row>
    <row r="21" spans="2:39" s="126" customFormat="1" ht="15" customHeight="1" x14ac:dyDescent="0.2">
      <c r="B21" s="129"/>
      <c r="C21" s="127" t="s">
        <v>108</v>
      </c>
      <c r="D21" s="127"/>
      <c r="E21" s="127"/>
      <c r="F21" s="127"/>
      <c r="G21" s="127"/>
      <c r="H21" s="127"/>
      <c r="I21" s="127"/>
      <c r="J21" s="127"/>
      <c r="K21" s="127"/>
      <c r="L21" s="127"/>
      <c r="M21" s="127"/>
      <c r="N21" s="127"/>
      <c r="O21" s="127"/>
      <c r="P21" s="127"/>
      <c r="Q21" s="127"/>
      <c r="R21" s="127"/>
      <c r="S21" s="248" t="s">
        <v>277</v>
      </c>
      <c r="T21" s="249"/>
      <c r="U21" s="127" t="s">
        <v>249</v>
      </c>
      <c r="V21" s="127"/>
      <c r="W21" s="127"/>
      <c r="X21" s="127"/>
      <c r="Y21" s="127"/>
      <c r="Z21" s="127"/>
      <c r="AA21" s="127"/>
      <c r="AB21" s="127"/>
      <c r="AC21" s="127"/>
      <c r="AD21" s="127"/>
      <c r="AE21" s="127"/>
      <c r="AF21" s="127"/>
      <c r="AG21" s="127"/>
      <c r="AH21" s="127"/>
      <c r="AI21" s="127"/>
      <c r="AJ21" s="127"/>
      <c r="AK21" s="127"/>
      <c r="AL21" s="127"/>
      <c r="AM21" s="128"/>
    </row>
    <row r="22" spans="2:39" s="126" customFormat="1" ht="5.0999999999999996" customHeight="1" x14ac:dyDescent="0.2">
      <c r="B22" s="129"/>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8"/>
    </row>
    <row r="23" spans="2:39" s="126" customFormat="1" ht="15" customHeight="1" x14ac:dyDescent="0.2">
      <c r="B23" s="129"/>
      <c r="C23" s="127" t="s">
        <v>102</v>
      </c>
      <c r="D23" s="127"/>
      <c r="E23" s="127"/>
      <c r="F23" s="127"/>
      <c r="G23" s="127"/>
      <c r="H23" s="127"/>
      <c r="I23" s="127"/>
      <c r="J23" s="127"/>
      <c r="K23" s="127"/>
      <c r="L23" s="127"/>
      <c r="M23" s="127"/>
      <c r="N23" s="127"/>
      <c r="O23" s="127"/>
      <c r="P23" s="127"/>
      <c r="Q23" s="127"/>
      <c r="R23" s="127"/>
      <c r="S23" s="248" t="s">
        <v>277</v>
      </c>
      <c r="T23" s="249"/>
      <c r="U23" s="127" t="s">
        <v>250</v>
      </c>
      <c r="V23" s="127"/>
      <c r="W23" s="127"/>
      <c r="X23" s="127"/>
      <c r="Y23" s="127"/>
      <c r="Z23" s="127"/>
      <c r="AA23" s="127"/>
      <c r="AB23" s="127"/>
      <c r="AC23" s="127"/>
      <c r="AD23" s="127"/>
      <c r="AE23" s="127"/>
      <c r="AF23" s="127"/>
      <c r="AG23" s="127"/>
      <c r="AH23" s="127"/>
      <c r="AI23" s="127"/>
      <c r="AJ23" s="127"/>
      <c r="AK23" s="127"/>
      <c r="AL23" s="127"/>
      <c r="AM23" s="128"/>
    </row>
    <row r="24" spans="2:39" s="126" customFormat="1" ht="5.0999999999999996" customHeight="1" x14ac:dyDescent="0.2">
      <c r="B24" s="129"/>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8"/>
    </row>
    <row r="25" spans="2:39" s="126" customFormat="1" ht="15" customHeight="1" x14ac:dyDescent="0.2">
      <c r="B25" s="129"/>
      <c r="C25" s="127" t="s">
        <v>103</v>
      </c>
      <c r="D25" s="127"/>
      <c r="E25" s="127"/>
      <c r="F25" s="127"/>
      <c r="G25" s="127"/>
      <c r="H25" s="127"/>
      <c r="I25" s="127"/>
      <c r="J25" s="127"/>
      <c r="K25" s="127"/>
      <c r="L25" s="127"/>
      <c r="M25" s="127"/>
      <c r="N25" s="127"/>
      <c r="O25" s="127"/>
      <c r="P25" s="127"/>
      <c r="Q25" s="127"/>
      <c r="R25" s="127"/>
      <c r="S25" s="248" t="s">
        <v>277</v>
      </c>
      <c r="T25" s="249"/>
      <c r="U25" s="127" t="s">
        <v>251</v>
      </c>
      <c r="V25" s="127"/>
      <c r="W25" s="127"/>
      <c r="X25" s="127"/>
      <c r="Y25" s="127"/>
      <c r="Z25" s="127"/>
      <c r="AA25" s="127"/>
      <c r="AB25" s="127"/>
      <c r="AC25" s="127"/>
      <c r="AD25" s="127"/>
      <c r="AE25" s="127"/>
      <c r="AF25" s="127"/>
      <c r="AG25" s="127"/>
      <c r="AH25" s="127"/>
      <c r="AI25" s="127"/>
      <c r="AJ25" s="127"/>
      <c r="AK25" s="127"/>
      <c r="AL25" s="127"/>
      <c r="AM25" s="128"/>
    </row>
    <row r="26" spans="2:39" s="126" customFormat="1" ht="5.0999999999999996" customHeight="1" x14ac:dyDescent="0.2">
      <c r="B26" s="129"/>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8"/>
    </row>
    <row r="27" spans="2:39" s="126" customFormat="1" ht="15" customHeight="1" x14ac:dyDescent="0.2">
      <c r="B27" s="129"/>
      <c r="C27" s="127" t="s">
        <v>241</v>
      </c>
      <c r="D27" s="127"/>
      <c r="E27" s="127"/>
      <c r="F27" s="127"/>
      <c r="G27" s="127"/>
      <c r="H27" s="127"/>
      <c r="I27" s="127"/>
      <c r="J27" s="127"/>
      <c r="K27" s="127"/>
      <c r="L27" s="127"/>
      <c r="M27" s="127"/>
      <c r="N27" s="127"/>
      <c r="O27" s="127"/>
      <c r="P27" s="127"/>
      <c r="Q27" s="127"/>
      <c r="R27" s="127"/>
      <c r="S27" s="248" t="s">
        <v>277</v>
      </c>
      <c r="T27" s="249"/>
      <c r="U27" s="127" t="s">
        <v>252</v>
      </c>
      <c r="V27" s="127"/>
      <c r="W27" s="127"/>
      <c r="X27" s="127"/>
      <c r="Y27" s="127"/>
      <c r="Z27" s="127"/>
      <c r="AA27" s="127"/>
      <c r="AB27" s="127"/>
      <c r="AC27" s="127"/>
      <c r="AD27" s="127"/>
      <c r="AE27" s="127"/>
      <c r="AF27" s="127"/>
      <c r="AG27" s="127"/>
      <c r="AH27" s="127"/>
      <c r="AI27" s="127"/>
      <c r="AJ27" s="127"/>
      <c r="AK27" s="127"/>
      <c r="AL27" s="127"/>
      <c r="AM27" s="128"/>
    </row>
    <row r="28" spans="2:39" s="126" customFormat="1" ht="5.0999999999999996" customHeight="1" x14ac:dyDescent="0.2">
      <c r="B28" s="129"/>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8"/>
    </row>
    <row r="29" spans="2:39" s="126" customFormat="1" ht="15" customHeight="1" x14ac:dyDescent="0.2">
      <c r="B29" s="129"/>
      <c r="C29" s="127" t="s">
        <v>242</v>
      </c>
      <c r="D29" s="127"/>
      <c r="E29" s="127"/>
      <c r="F29" s="127"/>
      <c r="G29" s="127"/>
      <c r="H29" s="127"/>
      <c r="I29" s="127"/>
      <c r="J29" s="127"/>
      <c r="K29" s="127"/>
      <c r="L29" s="127"/>
      <c r="M29" s="127"/>
      <c r="N29" s="127"/>
      <c r="O29" s="127"/>
      <c r="P29" s="127"/>
      <c r="Q29" s="127"/>
      <c r="R29" s="127"/>
      <c r="S29" s="248" t="s">
        <v>277</v>
      </c>
      <c r="T29" s="249"/>
      <c r="U29" s="127" t="s">
        <v>253</v>
      </c>
      <c r="V29" s="127"/>
      <c r="W29" s="127"/>
      <c r="X29" s="127"/>
      <c r="Y29" s="127"/>
      <c r="Z29" s="127"/>
      <c r="AA29" s="127"/>
      <c r="AB29" s="127"/>
      <c r="AC29" s="127"/>
      <c r="AD29" s="127"/>
      <c r="AE29" s="127"/>
      <c r="AF29" s="127"/>
      <c r="AG29" s="127"/>
      <c r="AH29" s="127"/>
      <c r="AI29" s="127"/>
      <c r="AJ29" s="127"/>
      <c r="AK29" s="127"/>
      <c r="AL29" s="127"/>
      <c r="AM29" s="128"/>
    </row>
    <row r="30" spans="2:39" s="126" customFormat="1" ht="5.0999999999999996" customHeight="1" x14ac:dyDescent="0.2">
      <c r="B30" s="129"/>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8"/>
    </row>
    <row r="31" spans="2:39" s="126" customFormat="1" ht="15" customHeight="1" x14ac:dyDescent="0.2">
      <c r="B31" s="129"/>
      <c r="C31" s="127" t="s">
        <v>100</v>
      </c>
      <c r="D31" s="127"/>
      <c r="E31" s="127"/>
      <c r="F31" s="127"/>
      <c r="G31" s="127"/>
      <c r="H31" s="127"/>
      <c r="I31" s="127"/>
      <c r="J31" s="127"/>
      <c r="K31" s="127"/>
      <c r="L31" s="127"/>
      <c r="M31" s="127"/>
      <c r="N31" s="127"/>
      <c r="O31" s="127"/>
      <c r="P31" s="127"/>
      <c r="Q31" s="127"/>
      <c r="R31" s="127"/>
      <c r="S31" s="248" t="s">
        <v>277</v>
      </c>
      <c r="T31" s="249"/>
      <c r="U31" s="127" t="s">
        <v>254</v>
      </c>
      <c r="V31" s="127"/>
      <c r="W31" s="127"/>
      <c r="X31" s="127"/>
      <c r="Y31" s="127"/>
      <c r="Z31" s="127"/>
      <c r="AA31" s="127"/>
      <c r="AB31" s="127"/>
      <c r="AC31" s="127"/>
      <c r="AD31" s="127"/>
      <c r="AE31" s="127"/>
      <c r="AF31" s="127"/>
      <c r="AG31" s="127"/>
      <c r="AH31" s="127"/>
      <c r="AI31" s="127"/>
      <c r="AJ31" s="127"/>
      <c r="AK31" s="127"/>
      <c r="AL31" s="127"/>
      <c r="AM31" s="128"/>
    </row>
    <row r="32" spans="2:39" s="126" customFormat="1" ht="5.0999999999999996" customHeight="1" x14ac:dyDescent="0.2">
      <c r="B32" s="129"/>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8"/>
    </row>
    <row r="33" spans="2:39" s="126" customFormat="1" ht="15" customHeight="1" x14ac:dyDescent="0.2">
      <c r="B33" s="129"/>
      <c r="C33" s="127" t="s">
        <v>104</v>
      </c>
      <c r="D33" s="127"/>
      <c r="E33" s="127"/>
      <c r="F33" s="127"/>
      <c r="G33" s="127"/>
      <c r="H33" s="127"/>
      <c r="I33" s="127"/>
      <c r="J33" s="127"/>
      <c r="K33" s="127"/>
      <c r="L33" s="127"/>
      <c r="M33" s="127"/>
      <c r="N33" s="127"/>
      <c r="O33" s="127"/>
      <c r="P33" s="127"/>
      <c r="Q33" s="127"/>
      <c r="R33" s="127"/>
      <c r="S33" s="248" t="s">
        <v>277</v>
      </c>
      <c r="T33" s="249"/>
      <c r="U33" s="127" t="s">
        <v>255</v>
      </c>
      <c r="V33" s="127"/>
      <c r="W33" s="127"/>
      <c r="X33" s="127"/>
      <c r="Y33" s="127"/>
      <c r="Z33" s="127"/>
      <c r="AA33" s="127"/>
      <c r="AB33" s="127"/>
      <c r="AC33" s="127"/>
      <c r="AD33" s="127"/>
      <c r="AE33" s="127"/>
      <c r="AF33" s="127"/>
      <c r="AG33" s="127"/>
      <c r="AH33" s="127"/>
      <c r="AI33" s="127"/>
      <c r="AJ33" s="127"/>
      <c r="AK33" s="127"/>
      <c r="AL33" s="127"/>
      <c r="AM33" s="128"/>
    </row>
    <row r="34" spans="2:39" s="126" customFormat="1" ht="5.0999999999999996" customHeight="1" x14ac:dyDescent="0.2">
      <c r="B34" s="129"/>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8"/>
    </row>
    <row r="35" spans="2:39" s="126" customFormat="1" ht="15" customHeight="1" x14ac:dyDescent="0.2">
      <c r="B35" s="129"/>
      <c r="C35" s="127" t="s">
        <v>243</v>
      </c>
      <c r="D35" s="127"/>
      <c r="E35" s="127"/>
      <c r="F35" s="127"/>
      <c r="G35" s="127"/>
      <c r="H35" s="127"/>
      <c r="I35" s="127"/>
      <c r="J35" s="127"/>
      <c r="K35" s="127"/>
      <c r="L35" s="127"/>
      <c r="M35" s="127"/>
      <c r="N35" s="127"/>
      <c r="O35" s="127"/>
      <c r="P35" s="127"/>
      <c r="Q35" s="127"/>
      <c r="R35" s="127"/>
      <c r="S35" s="248" t="s">
        <v>277</v>
      </c>
      <c r="T35" s="249"/>
      <c r="U35" s="127" t="s">
        <v>256</v>
      </c>
      <c r="V35" s="127"/>
      <c r="W35" s="127"/>
      <c r="X35" s="127"/>
      <c r="Y35" s="127"/>
      <c r="Z35" s="127"/>
      <c r="AA35" s="127"/>
      <c r="AB35" s="127"/>
      <c r="AC35" s="127"/>
      <c r="AD35" s="127"/>
      <c r="AE35" s="127"/>
      <c r="AF35" s="127"/>
      <c r="AG35" s="127"/>
      <c r="AH35" s="127"/>
      <c r="AI35" s="127"/>
      <c r="AJ35" s="127"/>
      <c r="AK35" s="127"/>
      <c r="AL35" s="127"/>
      <c r="AM35" s="128"/>
    </row>
    <row r="36" spans="2:39" s="126" customFormat="1" ht="5.0999999999999996" customHeight="1" x14ac:dyDescent="0.2">
      <c r="B36" s="129"/>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8"/>
    </row>
    <row r="37" spans="2:39" s="126" customFormat="1" ht="15" customHeight="1" x14ac:dyDescent="0.2">
      <c r="B37" s="129"/>
      <c r="C37" s="127" t="s">
        <v>106</v>
      </c>
      <c r="D37" s="127"/>
      <c r="E37" s="127"/>
      <c r="F37" s="127"/>
      <c r="G37" s="127"/>
      <c r="H37" s="127"/>
      <c r="I37" s="127"/>
      <c r="J37" s="127"/>
      <c r="K37" s="127"/>
      <c r="L37" s="127"/>
      <c r="M37" s="127"/>
      <c r="N37" s="127"/>
      <c r="O37" s="127"/>
      <c r="P37" s="127"/>
      <c r="Q37" s="127"/>
      <c r="R37" s="127"/>
      <c r="S37" s="248" t="s">
        <v>277</v>
      </c>
      <c r="T37" s="249"/>
      <c r="U37" s="127" t="s">
        <v>257</v>
      </c>
      <c r="V37" s="127"/>
      <c r="W37" s="127"/>
      <c r="X37" s="127"/>
      <c r="Y37" s="127"/>
      <c r="Z37" s="127"/>
      <c r="AA37" s="127"/>
      <c r="AB37" s="127"/>
      <c r="AC37" s="127"/>
      <c r="AD37" s="127"/>
      <c r="AE37" s="127"/>
      <c r="AF37" s="127"/>
      <c r="AG37" s="127"/>
      <c r="AH37" s="127"/>
      <c r="AI37" s="127"/>
      <c r="AJ37" s="127"/>
      <c r="AK37" s="127"/>
      <c r="AL37" s="127"/>
      <c r="AM37" s="128"/>
    </row>
    <row r="38" spans="2:39" s="126" customFormat="1" ht="5.0999999999999996" customHeight="1" x14ac:dyDescent="0.2">
      <c r="B38" s="129"/>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8"/>
    </row>
    <row r="39" spans="2:39" s="126" customFormat="1" ht="15" customHeight="1" x14ac:dyDescent="0.2">
      <c r="B39" s="129"/>
      <c r="C39" s="127" t="s">
        <v>107</v>
      </c>
      <c r="D39" s="127"/>
      <c r="E39" s="127"/>
      <c r="F39" s="127"/>
      <c r="G39" s="127"/>
      <c r="H39" s="127"/>
      <c r="I39" s="127"/>
      <c r="J39" s="127"/>
      <c r="K39" s="127"/>
      <c r="L39" s="127"/>
      <c r="M39" s="127"/>
      <c r="N39" s="127"/>
      <c r="O39" s="127"/>
      <c r="P39" s="127"/>
      <c r="Q39" s="127"/>
      <c r="R39" s="127"/>
      <c r="S39" s="248" t="s">
        <v>277</v>
      </c>
      <c r="T39" s="249"/>
      <c r="U39" s="127" t="s">
        <v>257</v>
      </c>
      <c r="V39" s="127"/>
      <c r="W39" s="127"/>
      <c r="X39" s="127"/>
      <c r="Y39" s="127"/>
      <c r="Z39" s="127"/>
      <c r="AA39" s="127"/>
      <c r="AB39" s="127"/>
      <c r="AC39" s="127"/>
      <c r="AD39" s="127"/>
      <c r="AE39" s="127"/>
      <c r="AF39" s="127"/>
      <c r="AG39" s="127"/>
      <c r="AH39" s="127"/>
      <c r="AI39" s="127"/>
      <c r="AJ39" s="127"/>
      <c r="AK39" s="127"/>
      <c r="AL39" s="127"/>
      <c r="AM39" s="128"/>
    </row>
    <row r="40" spans="2:39" s="126" customFormat="1" ht="5.0999999999999996" customHeight="1" x14ac:dyDescent="0.2">
      <c r="B40" s="129"/>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8"/>
    </row>
    <row r="41" spans="2:39" s="126" customFormat="1" ht="15" customHeight="1" x14ac:dyDescent="0.2">
      <c r="B41" s="129"/>
      <c r="C41" s="127" t="s">
        <v>110</v>
      </c>
      <c r="D41" s="127"/>
      <c r="E41" s="127"/>
      <c r="F41" s="127"/>
      <c r="G41" s="127"/>
      <c r="H41" s="127"/>
      <c r="I41" s="127"/>
      <c r="J41" s="127"/>
      <c r="K41" s="127"/>
      <c r="L41" s="127"/>
      <c r="M41" s="127"/>
      <c r="N41" s="127"/>
      <c r="O41" s="127"/>
      <c r="P41" s="127"/>
      <c r="Q41" s="127"/>
      <c r="R41" s="127"/>
      <c r="S41" s="248" t="s">
        <v>277</v>
      </c>
      <c r="T41" s="249"/>
      <c r="U41" s="127" t="s">
        <v>258</v>
      </c>
      <c r="V41" s="127"/>
      <c r="W41" s="127"/>
      <c r="X41" s="127"/>
      <c r="Y41" s="127"/>
      <c r="Z41" s="127"/>
      <c r="AA41" s="127"/>
      <c r="AB41" s="127"/>
      <c r="AC41" s="127"/>
      <c r="AD41" s="127"/>
      <c r="AE41" s="127"/>
      <c r="AF41" s="127"/>
      <c r="AG41" s="127"/>
      <c r="AH41" s="127"/>
      <c r="AI41" s="127"/>
      <c r="AJ41" s="127"/>
      <c r="AK41" s="127"/>
      <c r="AL41" s="127"/>
      <c r="AM41" s="128"/>
    </row>
    <row r="42" spans="2:39" s="126" customFormat="1" ht="5.0999999999999996" customHeight="1" x14ac:dyDescent="0.2">
      <c r="B42" s="129"/>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8"/>
    </row>
    <row r="43" spans="2:39" s="126" customFormat="1" ht="15" customHeight="1" x14ac:dyDescent="0.2">
      <c r="B43" s="129"/>
      <c r="C43" s="127" t="s">
        <v>244</v>
      </c>
      <c r="D43" s="127"/>
      <c r="E43" s="127"/>
      <c r="F43" s="127"/>
      <c r="G43" s="127"/>
      <c r="H43" s="127"/>
      <c r="I43" s="127"/>
      <c r="J43" s="127"/>
      <c r="K43" s="127"/>
      <c r="L43" s="127"/>
      <c r="M43" s="127"/>
      <c r="N43" s="127"/>
      <c r="O43" s="127"/>
      <c r="P43" s="127"/>
      <c r="Q43" s="127"/>
      <c r="R43" s="127"/>
      <c r="S43" s="248" t="s">
        <v>277</v>
      </c>
      <c r="T43" s="249"/>
      <c r="U43" s="127" t="s">
        <v>333</v>
      </c>
      <c r="V43" s="127"/>
      <c r="W43" s="127"/>
      <c r="X43" s="127"/>
      <c r="Y43" s="127"/>
      <c r="Z43" s="127"/>
      <c r="AA43" s="127"/>
      <c r="AB43" s="127"/>
      <c r="AC43" s="127"/>
      <c r="AD43" s="127"/>
      <c r="AE43" s="127"/>
      <c r="AF43" s="127"/>
      <c r="AG43" s="127"/>
      <c r="AH43" s="127"/>
      <c r="AI43" s="127"/>
      <c r="AJ43" s="127"/>
      <c r="AK43" s="127"/>
      <c r="AL43" s="127"/>
      <c r="AM43" s="128"/>
    </row>
    <row r="44" spans="2:39" s="126" customFormat="1" ht="5.0999999999999996" customHeight="1" x14ac:dyDescent="0.2">
      <c r="B44" s="129"/>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8"/>
    </row>
    <row r="45" spans="2:39" s="126" customFormat="1" ht="15" customHeight="1" x14ac:dyDescent="0.2">
      <c r="B45" s="129"/>
      <c r="C45" s="127" t="s">
        <v>245</v>
      </c>
      <c r="D45" s="127"/>
      <c r="E45" s="127"/>
      <c r="F45" s="127"/>
      <c r="G45" s="127"/>
      <c r="H45" s="127"/>
      <c r="I45" s="127"/>
      <c r="J45" s="127"/>
      <c r="K45" s="127"/>
      <c r="L45" s="127"/>
      <c r="M45" s="127"/>
      <c r="N45" s="127"/>
      <c r="O45" s="127"/>
      <c r="P45" s="127"/>
      <c r="Q45" s="127"/>
      <c r="R45" s="127"/>
      <c r="S45" s="248" t="s">
        <v>277</v>
      </c>
      <c r="T45" s="249"/>
      <c r="U45" s="127" t="s">
        <v>337</v>
      </c>
      <c r="V45" s="127"/>
      <c r="W45" s="127"/>
      <c r="X45" s="127"/>
      <c r="Y45" s="127"/>
      <c r="Z45" s="127"/>
      <c r="AA45" s="127"/>
      <c r="AB45" s="127"/>
      <c r="AC45" s="127"/>
      <c r="AD45" s="127"/>
      <c r="AE45" s="127"/>
      <c r="AF45" s="127"/>
      <c r="AG45" s="127"/>
      <c r="AH45" s="127"/>
      <c r="AI45" s="127"/>
      <c r="AJ45" s="127"/>
      <c r="AK45" s="127"/>
      <c r="AL45" s="127"/>
      <c r="AM45" s="128"/>
    </row>
    <row r="46" spans="2:39" s="126" customFormat="1" ht="5.0999999999999996" customHeight="1" x14ac:dyDescent="0.2">
      <c r="B46" s="129"/>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8"/>
    </row>
    <row r="47" spans="2:39" s="126" customFormat="1" ht="15" customHeight="1" x14ac:dyDescent="0.2">
      <c r="B47" s="129"/>
      <c r="C47" s="127" t="s">
        <v>113</v>
      </c>
      <c r="D47" s="127"/>
      <c r="E47" s="127"/>
      <c r="F47" s="127"/>
      <c r="G47" s="127"/>
      <c r="H47" s="127"/>
      <c r="I47" s="127"/>
      <c r="J47" s="127"/>
      <c r="K47" s="127"/>
      <c r="L47" s="127"/>
      <c r="M47" s="127"/>
      <c r="N47" s="127"/>
      <c r="O47" s="127"/>
      <c r="P47" s="127"/>
      <c r="Q47" s="127"/>
      <c r="R47" s="127"/>
      <c r="S47" s="248" t="s">
        <v>277</v>
      </c>
      <c r="T47" s="249"/>
      <c r="U47" s="127" t="s">
        <v>259</v>
      </c>
      <c r="V47" s="127"/>
      <c r="W47" s="127"/>
      <c r="X47" s="127"/>
      <c r="Y47" s="127"/>
      <c r="Z47" s="127"/>
      <c r="AA47" s="127"/>
      <c r="AB47" s="127"/>
      <c r="AC47" s="127"/>
      <c r="AD47" s="127"/>
      <c r="AE47" s="127"/>
      <c r="AF47" s="127"/>
      <c r="AG47" s="127"/>
      <c r="AH47" s="127"/>
      <c r="AI47" s="127"/>
      <c r="AJ47" s="127"/>
      <c r="AK47" s="127"/>
      <c r="AL47" s="127"/>
      <c r="AM47" s="128"/>
    </row>
    <row r="48" spans="2:39" s="126" customFormat="1" ht="5.0999999999999996" customHeight="1" x14ac:dyDescent="0.2">
      <c r="B48" s="129"/>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8"/>
    </row>
    <row r="49" spans="2:39" s="126" customFormat="1" ht="15" customHeight="1" x14ac:dyDescent="0.2">
      <c r="B49" s="129"/>
      <c r="C49" s="127" t="s">
        <v>114</v>
      </c>
      <c r="D49" s="127"/>
      <c r="E49" s="127"/>
      <c r="F49" s="127"/>
      <c r="G49" s="127"/>
      <c r="H49" s="127"/>
      <c r="I49" s="127"/>
      <c r="J49" s="127"/>
      <c r="K49" s="127"/>
      <c r="L49" s="127"/>
      <c r="M49" s="127"/>
      <c r="N49" s="127"/>
      <c r="O49" s="127"/>
      <c r="P49" s="127"/>
      <c r="Q49" s="127"/>
      <c r="R49" s="127"/>
      <c r="S49" s="248" t="s">
        <v>277</v>
      </c>
      <c r="T49" s="249"/>
      <c r="U49" s="127" t="s">
        <v>260</v>
      </c>
      <c r="V49" s="127"/>
      <c r="W49" s="127"/>
      <c r="X49" s="127"/>
      <c r="Y49" s="127"/>
      <c r="Z49" s="127"/>
      <c r="AA49" s="127"/>
      <c r="AB49" s="127"/>
      <c r="AC49" s="127"/>
      <c r="AD49" s="127"/>
      <c r="AE49" s="127"/>
      <c r="AF49" s="127"/>
      <c r="AG49" s="127"/>
      <c r="AH49" s="127"/>
      <c r="AI49" s="127"/>
      <c r="AJ49" s="127"/>
      <c r="AK49" s="127"/>
      <c r="AL49" s="127"/>
      <c r="AM49" s="128"/>
    </row>
    <row r="50" spans="2:39" s="126" customFormat="1" ht="5.0999999999999996" customHeight="1" x14ac:dyDescent="0.2">
      <c r="B50" s="129"/>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8"/>
    </row>
    <row r="51" spans="2:39" s="126" customFormat="1" ht="15" customHeight="1" x14ac:dyDescent="0.2">
      <c r="B51" s="129"/>
      <c r="C51" s="127" t="s">
        <v>246</v>
      </c>
      <c r="D51" s="127"/>
      <c r="E51" s="127"/>
      <c r="F51" s="127"/>
      <c r="G51" s="127"/>
      <c r="H51" s="127"/>
      <c r="I51" s="127"/>
      <c r="J51" s="127"/>
      <c r="K51" s="127"/>
      <c r="L51" s="127"/>
      <c r="M51" s="127"/>
      <c r="N51" s="127"/>
      <c r="O51" s="127"/>
      <c r="P51" s="127"/>
      <c r="Q51" s="127"/>
      <c r="R51" s="127"/>
      <c r="S51" s="248" t="s">
        <v>277</v>
      </c>
      <c r="T51" s="249"/>
      <c r="U51" s="127" t="s">
        <v>261</v>
      </c>
      <c r="V51" s="127"/>
      <c r="W51" s="127"/>
      <c r="X51" s="127"/>
      <c r="Y51" s="127"/>
      <c r="Z51" s="127"/>
      <c r="AA51" s="127"/>
      <c r="AB51" s="127"/>
      <c r="AC51" s="127"/>
      <c r="AD51" s="127"/>
      <c r="AE51" s="127"/>
      <c r="AF51" s="127"/>
      <c r="AG51" s="127"/>
      <c r="AH51" s="127"/>
      <c r="AI51" s="127"/>
      <c r="AJ51" s="127"/>
      <c r="AK51" s="127"/>
      <c r="AL51" s="127"/>
      <c r="AM51" s="128"/>
    </row>
    <row r="52" spans="2:39" s="126" customFormat="1" ht="5.0999999999999996" customHeight="1" x14ac:dyDescent="0.2">
      <c r="B52" s="129"/>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8"/>
    </row>
    <row r="53" spans="2:39" s="126" customFormat="1" ht="15" customHeight="1" x14ac:dyDescent="0.2">
      <c r="B53" s="129"/>
      <c r="C53" s="127" t="s">
        <v>115</v>
      </c>
      <c r="D53" s="127"/>
      <c r="E53" s="127"/>
      <c r="F53" s="127"/>
      <c r="G53" s="127"/>
      <c r="H53" s="127"/>
      <c r="I53" s="127"/>
      <c r="J53" s="127"/>
      <c r="K53" s="127"/>
      <c r="L53" s="127"/>
      <c r="M53" s="127"/>
      <c r="N53" s="127"/>
      <c r="O53" s="127"/>
      <c r="P53" s="127"/>
      <c r="Q53" s="127"/>
      <c r="R53" s="127"/>
      <c r="S53" s="248" t="s">
        <v>277</v>
      </c>
      <c r="T53" s="249"/>
      <c r="U53" s="127" t="s">
        <v>262</v>
      </c>
      <c r="V53" s="127"/>
      <c r="W53" s="127"/>
      <c r="X53" s="127"/>
      <c r="Y53" s="127"/>
      <c r="Z53" s="127"/>
      <c r="AA53" s="127"/>
      <c r="AB53" s="127"/>
      <c r="AC53" s="127"/>
      <c r="AD53" s="127"/>
      <c r="AE53" s="127"/>
      <c r="AF53" s="127"/>
      <c r="AG53" s="127"/>
      <c r="AH53" s="127"/>
      <c r="AI53" s="127"/>
      <c r="AJ53" s="127"/>
      <c r="AK53" s="127"/>
      <c r="AL53" s="127"/>
      <c r="AM53" s="128"/>
    </row>
    <row r="54" spans="2:39" s="126" customFormat="1" ht="5.0999999999999996" customHeight="1" x14ac:dyDescent="0.2">
      <c r="B54" s="129"/>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8"/>
    </row>
    <row r="55" spans="2:39" s="126" customFormat="1" ht="15" customHeight="1" x14ac:dyDescent="0.2">
      <c r="B55" s="129"/>
      <c r="C55" s="127" t="s">
        <v>263</v>
      </c>
      <c r="D55" s="127"/>
      <c r="E55" s="127"/>
      <c r="F55" s="127"/>
      <c r="G55" s="127"/>
      <c r="H55" s="127"/>
      <c r="I55" s="127"/>
      <c r="J55" s="127"/>
      <c r="K55" s="127"/>
      <c r="L55" s="127"/>
      <c r="M55" s="127"/>
      <c r="N55" s="127"/>
      <c r="O55" s="127"/>
      <c r="P55" s="127"/>
      <c r="Q55" s="127"/>
      <c r="R55" s="127"/>
      <c r="S55" s="248" t="s">
        <v>277</v>
      </c>
      <c r="T55" s="249"/>
      <c r="U55" s="127" t="s">
        <v>269</v>
      </c>
      <c r="V55" s="127"/>
      <c r="W55" s="127"/>
      <c r="X55" s="127"/>
      <c r="Y55" s="127"/>
      <c r="Z55" s="127"/>
      <c r="AA55" s="127"/>
      <c r="AB55" s="127"/>
      <c r="AC55" s="127"/>
      <c r="AD55" s="127"/>
      <c r="AE55" s="127"/>
      <c r="AF55" s="127"/>
      <c r="AG55" s="127"/>
      <c r="AH55" s="127"/>
      <c r="AI55" s="127"/>
      <c r="AJ55" s="127"/>
      <c r="AK55" s="127"/>
      <c r="AL55" s="127"/>
      <c r="AM55" s="128"/>
    </row>
    <row r="56" spans="2:39" s="126" customFormat="1" ht="5.0999999999999996" customHeight="1" x14ac:dyDescent="0.2">
      <c r="B56" s="129"/>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8"/>
    </row>
    <row r="57" spans="2:39" s="126" customFormat="1" ht="15" customHeight="1" x14ac:dyDescent="0.2">
      <c r="B57" s="129"/>
      <c r="C57" s="127" t="s">
        <v>264</v>
      </c>
      <c r="D57" s="127"/>
      <c r="E57" s="127"/>
      <c r="F57" s="127"/>
      <c r="G57" s="127"/>
      <c r="H57" s="127"/>
      <c r="I57" s="127"/>
      <c r="J57" s="127"/>
      <c r="K57" s="127"/>
      <c r="L57" s="127"/>
      <c r="M57" s="127"/>
      <c r="N57" s="127"/>
      <c r="O57" s="127"/>
      <c r="P57" s="127"/>
      <c r="Q57" s="127"/>
      <c r="R57" s="127"/>
      <c r="S57" s="248" t="s">
        <v>277</v>
      </c>
      <c r="T57" s="249"/>
      <c r="U57" s="127" t="s">
        <v>270</v>
      </c>
      <c r="V57" s="127"/>
      <c r="W57" s="127"/>
      <c r="X57" s="127"/>
      <c r="Y57" s="127"/>
      <c r="Z57" s="127"/>
      <c r="AA57" s="127"/>
      <c r="AB57" s="127"/>
      <c r="AC57" s="127"/>
      <c r="AD57" s="127"/>
      <c r="AE57" s="127"/>
      <c r="AF57" s="127"/>
      <c r="AG57" s="127"/>
      <c r="AH57" s="127"/>
      <c r="AI57" s="127"/>
      <c r="AJ57" s="127"/>
      <c r="AK57" s="127"/>
      <c r="AL57" s="127"/>
      <c r="AM57" s="128"/>
    </row>
    <row r="58" spans="2:39" s="126" customFormat="1" ht="5.0999999999999996" customHeight="1" x14ac:dyDescent="0.2">
      <c r="B58" s="129"/>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8"/>
    </row>
    <row r="59" spans="2:39" s="126" customFormat="1" ht="15" customHeight="1" x14ac:dyDescent="0.2">
      <c r="B59" s="129"/>
      <c r="C59" s="127" t="s">
        <v>265</v>
      </c>
      <c r="D59" s="127"/>
      <c r="E59" s="127"/>
      <c r="F59" s="127"/>
      <c r="G59" s="127"/>
      <c r="H59" s="127"/>
      <c r="I59" s="127"/>
      <c r="J59" s="127"/>
      <c r="K59" s="127"/>
      <c r="L59" s="127"/>
      <c r="M59" s="127"/>
      <c r="N59" s="127"/>
      <c r="O59" s="127"/>
      <c r="P59" s="127"/>
      <c r="Q59" s="127"/>
      <c r="R59" s="127"/>
      <c r="S59" s="248" t="s">
        <v>277</v>
      </c>
      <c r="T59" s="249"/>
      <c r="U59" s="127" t="s">
        <v>271</v>
      </c>
      <c r="V59" s="127"/>
      <c r="W59" s="127"/>
      <c r="X59" s="127"/>
      <c r="Y59" s="127"/>
      <c r="Z59" s="127"/>
      <c r="AA59" s="127"/>
      <c r="AB59" s="127"/>
      <c r="AC59" s="127"/>
      <c r="AD59" s="127"/>
      <c r="AE59" s="127"/>
      <c r="AF59" s="127"/>
      <c r="AG59" s="127"/>
      <c r="AH59" s="127"/>
      <c r="AI59" s="127"/>
      <c r="AJ59" s="127"/>
      <c r="AK59" s="127"/>
      <c r="AL59" s="127"/>
      <c r="AM59" s="128"/>
    </row>
    <row r="60" spans="2:39" s="126" customFormat="1" ht="5.0999999999999996" customHeight="1" x14ac:dyDescent="0.2">
      <c r="B60" s="129"/>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8"/>
    </row>
    <row r="61" spans="2:39" s="126" customFormat="1" ht="15" customHeight="1" x14ac:dyDescent="0.2">
      <c r="B61" s="129"/>
      <c r="C61" s="127" t="s">
        <v>266</v>
      </c>
      <c r="D61" s="127"/>
      <c r="E61" s="127"/>
      <c r="F61" s="127"/>
      <c r="G61" s="127"/>
      <c r="H61" s="127"/>
      <c r="I61" s="127"/>
      <c r="J61" s="127"/>
      <c r="K61" s="127"/>
      <c r="L61" s="127"/>
      <c r="M61" s="127"/>
      <c r="N61" s="127"/>
      <c r="O61" s="127"/>
      <c r="P61" s="127"/>
      <c r="Q61" s="127"/>
      <c r="R61" s="127"/>
      <c r="S61" s="248" t="s">
        <v>277</v>
      </c>
      <c r="T61" s="249"/>
      <c r="U61" s="127" t="s">
        <v>272</v>
      </c>
      <c r="V61" s="127"/>
      <c r="W61" s="127"/>
      <c r="X61" s="127"/>
      <c r="Y61" s="127"/>
      <c r="Z61" s="127"/>
      <c r="AA61" s="127"/>
      <c r="AB61" s="127"/>
      <c r="AC61" s="127"/>
      <c r="AD61" s="127"/>
      <c r="AE61" s="127"/>
      <c r="AF61" s="127"/>
      <c r="AG61" s="127"/>
      <c r="AH61" s="127"/>
      <c r="AI61" s="127"/>
      <c r="AJ61" s="127"/>
      <c r="AK61" s="127"/>
      <c r="AL61" s="127"/>
      <c r="AM61" s="128"/>
    </row>
    <row r="62" spans="2:39" s="126" customFormat="1" ht="5.0999999999999996" customHeight="1" x14ac:dyDescent="0.2">
      <c r="B62" s="129"/>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8"/>
    </row>
    <row r="63" spans="2:39" s="126" customFormat="1" ht="15" customHeight="1" x14ac:dyDescent="0.2">
      <c r="B63" s="129"/>
      <c r="C63" s="127" t="s">
        <v>267</v>
      </c>
      <c r="D63" s="127"/>
      <c r="E63" s="127"/>
      <c r="F63" s="127"/>
      <c r="G63" s="127"/>
      <c r="H63" s="127"/>
      <c r="I63" s="127"/>
      <c r="J63" s="127"/>
      <c r="K63" s="127"/>
      <c r="L63" s="127"/>
      <c r="M63" s="127"/>
      <c r="N63" s="127"/>
      <c r="O63" s="127"/>
      <c r="P63" s="127"/>
      <c r="Q63" s="127"/>
      <c r="R63" s="127"/>
      <c r="S63" s="248" t="s">
        <v>277</v>
      </c>
      <c r="T63" s="249"/>
      <c r="U63" s="127" t="s">
        <v>273</v>
      </c>
      <c r="V63" s="127"/>
      <c r="W63" s="127"/>
      <c r="X63" s="127"/>
      <c r="Y63" s="127"/>
      <c r="Z63" s="127"/>
      <c r="AA63" s="127"/>
      <c r="AB63" s="127"/>
      <c r="AC63" s="127"/>
      <c r="AD63" s="127"/>
      <c r="AE63" s="127"/>
      <c r="AF63" s="127"/>
      <c r="AG63" s="127"/>
      <c r="AH63" s="127"/>
      <c r="AI63" s="127"/>
      <c r="AJ63" s="127"/>
      <c r="AK63" s="127"/>
      <c r="AL63" s="127"/>
      <c r="AM63" s="128"/>
    </row>
    <row r="64" spans="2:39" s="126" customFormat="1" ht="5.0999999999999996" customHeight="1" x14ac:dyDescent="0.2">
      <c r="B64" s="129"/>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8"/>
    </row>
    <row r="65" spans="2:39" s="126" customFormat="1" ht="15" customHeight="1" x14ac:dyDescent="0.2">
      <c r="B65" s="129"/>
      <c r="C65" s="127" t="s">
        <v>268</v>
      </c>
      <c r="D65" s="127"/>
      <c r="E65" s="127"/>
      <c r="F65" s="127"/>
      <c r="G65" s="127"/>
      <c r="H65" s="127"/>
      <c r="I65" s="127"/>
      <c r="J65" s="127"/>
      <c r="K65" s="127"/>
      <c r="L65" s="127"/>
      <c r="M65" s="127"/>
      <c r="N65" s="127"/>
      <c r="O65" s="127"/>
      <c r="P65" s="127"/>
      <c r="Q65" s="127"/>
      <c r="R65" s="127"/>
      <c r="S65" s="248" t="s">
        <v>277</v>
      </c>
      <c r="T65" s="249"/>
      <c r="U65" s="127" t="s">
        <v>274</v>
      </c>
      <c r="V65" s="127"/>
      <c r="W65" s="127"/>
      <c r="X65" s="127"/>
      <c r="Y65" s="127"/>
      <c r="Z65" s="127"/>
      <c r="AA65" s="127"/>
      <c r="AB65" s="127"/>
      <c r="AC65" s="127"/>
      <c r="AD65" s="127"/>
      <c r="AE65" s="127"/>
      <c r="AF65" s="127"/>
      <c r="AG65" s="127"/>
      <c r="AH65" s="127"/>
      <c r="AI65" s="127"/>
      <c r="AJ65" s="127"/>
      <c r="AK65" s="127"/>
      <c r="AL65" s="127"/>
      <c r="AM65" s="128"/>
    </row>
    <row r="66" spans="2:39" s="126" customFormat="1" ht="5.0999999999999996" customHeight="1" x14ac:dyDescent="0.2">
      <c r="B66" s="137"/>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8"/>
    </row>
    <row r="67" spans="2:39" s="126" customFormat="1" ht="15" customHeight="1" x14ac:dyDescent="0.2"/>
    <row r="68" spans="2:39" s="126" customFormat="1" ht="15" customHeight="1" x14ac:dyDescent="0.2"/>
    <row r="69" spans="2:39" s="126" customFormat="1" ht="15" customHeight="1" x14ac:dyDescent="0.2"/>
    <row r="70" spans="2:39" s="126" customFormat="1" ht="15" customHeight="1" x14ac:dyDescent="0.2"/>
    <row r="71" spans="2:39" s="126" customFormat="1" ht="15" customHeight="1" x14ac:dyDescent="0.2"/>
    <row r="72" spans="2:39" s="126" customFormat="1" ht="15" customHeight="1" x14ac:dyDescent="0.2"/>
    <row r="73" spans="2:39" s="126" customFormat="1" ht="15" customHeight="1" x14ac:dyDescent="0.2"/>
    <row r="74" spans="2:39" s="126" customFormat="1" ht="15" customHeight="1" x14ac:dyDescent="0.2"/>
    <row r="75" spans="2:39" s="126" customFormat="1" ht="15" customHeight="1" x14ac:dyDescent="0.2"/>
    <row r="76" spans="2:39" s="126" customFormat="1" ht="15" customHeight="1" x14ac:dyDescent="0.2"/>
    <row r="77" spans="2:39" s="126" customFormat="1" ht="15" customHeight="1" x14ac:dyDescent="0.2"/>
    <row r="78" spans="2:39" s="126" customFormat="1" ht="15" customHeight="1" x14ac:dyDescent="0.2"/>
    <row r="79" spans="2:39" s="126" customFormat="1" ht="15" customHeight="1" x14ac:dyDescent="0.2"/>
    <row r="80" spans="2:39" s="126" customFormat="1" ht="15" customHeight="1" x14ac:dyDescent="0.2"/>
    <row r="81" s="126" customFormat="1" ht="15" customHeight="1" x14ac:dyDescent="0.2"/>
    <row r="82" s="126" customFormat="1" ht="15" customHeight="1" x14ac:dyDescent="0.2"/>
    <row r="83" s="126" customFormat="1" ht="15" customHeight="1" x14ac:dyDescent="0.2"/>
    <row r="84" s="126" customFormat="1" ht="15" customHeight="1" x14ac:dyDescent="0.2"/>
    <row r="85" s="126" customFormat="1" ht="15" customHeight="1" x14ac:dyDescent="0.2"/>
    <row r="86" s="126" customFormat="1" ht="15" customHeight="1" x14ac:dyDescent="0.2"/>
    <row r="87" s="126" customFormat="1" ht="15" customHeight="1" x14ac:dyDescent="0.2"/>
    <row r="88" s="126" customFormat="1" ht="15" customHeight="1" x14ac:dyDescent="0.2"/>
    <row r="89" s="126" customFormat="1" ht="15" customHeight="1" x14ac:dyDescent="0.2"/>
    <row r="90" s="126" customFormat="1" ht="15" customHeight="1" x14ac:dyDescent="0.2"/>
    <row r="91" s="126" customFormat="1" ht="15" customHeight="1" x14ac:dyDescent="0.2"/>
    <row r="92" s="126" customFormat="1" ht="15" customHeight="1" x14ac:dyDescent="0.2"/>
    <row r="93" s="126" customFormat="1" ht="15" customHeight="1" x14ac:dyDescent="0.2"/>
    <row r="94" s="126" customFormat="1" ht="15" customHeight="1" x14ac:dyDescent="0.2"/>
    <row r="95" s="126" customFormat="1" ht="15" customHeight="1" x14ac:dyDescent="0.2"/>
    <row r="96" s="126" customFormat="1" ht="15" customHeight="1" x14ac:dyDescent="0.2"/>
    <row r="97" s="126" customFormat="1" ht="15" customHeight="1" x14ac:dyDescent="0.2"/>
    <row r="98" s="126" customFormat="1" ht="15" customHeight="1" x14ac:dyDescent="0.2"/>
    <row r="99" s="126" customFormat="1" ht="15" customHeight="1" x14ac:dyDescent="0.2"/>
    <row r="100" s="126" customFormat="1" ht="15" customHeight="1" x14ac:dyDescent="0.2"/>
    <row r="101" s="126" customFormat="1" ht="15" customHeight="1" x14ac:dyDescent="0.2"/>
    <row r="102" s="126" customFormat="1" ht="15" customHeight="1" x14ac:dyDescent="0.2"/>
    <row r="103" s="126" customFormat="1" ht="15" customHeight="1" x14ac:dyDescent="0.2"/>
    <row r="104" s="126" customFormat="1" ht="15" customHeight="1" x14ac:dyDescent="0.2"/>
    <row r="105" s="126" customFormat="1" ht="15" customHeight="1" x14ac:dyDescent="0.2"/>
    <row r="106" s="126" customFormat="1" ht="15" customHeight="1" x14ac:dyDescent="0.2"/>
    <row r="107" s="126" customFormat="1" ht="15" customHeight="1" x14ac:dyDescent="0.2"/>
    <row r="108" s="126" customFormat="1" ht="15" customHeight="1" x14ac:dyDescent="0.2"/>
    <row r="109" s="126" customFormat="1" ht="15" customHeight="1" x14ac:dyDescent="0.2"/>
    <row r="110" s="126" customFormat="1" ht="15" customHeight="1" x14ac:dyDescent="0.2"/>
    <row r="111" s="126" customFormat="1" ht="15" customHeight="1" x14ac:dyDescent="0.2"/>
    <row r="112" s="126" customFormat="1" ht="15" customHeight="1" x14ac:dyDescent="0.2"/>
    <row r="113" s="126" customFormat="1" ht="15" customHeight="1" x14ac:dyDescent="0.2"/>
    <row r="114" s="126" customFormat="1" ht="15" customHeight="1" x14ac:dyDescent="0.2"/>
    <row r="115" s="126" customFormat="1" ht="15" customHeight="1" x14ac:dyDescent="0.2"/>
    <row r="116" s="126" customFormat="1" ht="15" customHeight="1" x14ac:dyDescent="0.2"/>
    <row r="117" s="126" customFormat="1" ht="15" customHeight="1" x14ac:dyDescent="0.2"/>
    <row r="118" s="126" customFormat="1" ht="15" customHeight="1" x14ac:dyDescent="0.2"/>
    <row r="119" s="126" customFormat="1" ht="15" customHeight="1" x14ac:dyDescent="0.2"/>
    <row r="120" s="126" customFormat="1" ht="15" customHeight="1" x14ac:dyDescent="0.2"/>
    <row r="121" s="126" customFormat="1" ht="15" customHeight="1" x14ac:dyDescent="0.2"/>
    <row r="122" s="126" customFormat="1" ht="15" customHeight="1" x14ac:dyDescent="0.2"/>
    <row r="123" s="126" customFormat="1" ht="15" customHeight="1" x14ac:dyDescent="0.2"/>
    <row r="124" s="126" customFormat="1" ht="15" customHeight="1" x14ac:dyDescent="0.2"/>
    <row r="125" s="126" customFormat="1" ht="15" customHeight="1" x14ac:dyDescent="0.2"/>
    <row r="126" s="126" customFormat="1" ht="15" customHeight="1" x14ac:dyDescent="0.2"/>
    <row r="127" s="126" customFormat="1" ht="15" customHeight="1" x14ac:dyDescent="0.2"/>
    <row r="128" s="126" customFormat="1" ht="15" customHeight="1" x14ac:dyDescent="0.2"/>
    <row r="129" s="126" customFormat="1" ht="15" customHeight="1" x14ac:dyDescent="0.2"/>
    <row r="130" s="126" customFormat="1" ht="15" customHeight="1" x14ac:dyDescent="0.2"/>
    <row r="131" s="126" customFormat="1" ht="15" customHeight="1" x14ac:dyDescent="0.2"/>
    <row r="132" s="126" customFormat="1" ht="15" customHeight="1" x14ac:dyDescent="0.2"/>
    <row r="133" s="126" customFormat="1" ht="15" customHeight="1" x14ac:dyDescent="0.2"/>
    <row r="134" s="126" customFormat="1" ht="15" customHeight="1" x14ac:dyDescent="0.2"/>
    <row r="135" s="126" customFormat="1" ht="15" customHeight="1" x14ac:dyDescent="0.2"/>
    <row r="136" s="126" customFormat="1" ht="15" customHeight="1" x14ac:dyDescent="0.2"/>
    <row r="137" s="126" customFormat="1" ht="15" customHeight="1" x14ac:dyDescent="0.2"/>
    <row r="138" s="126" customFormat="1" ht="15" customHeight="1" x14ac:dyDescent="0.2"/>
    <row r="139" s="126" customFormat="1" ht="15" customHeight="1" x14ac:dyDescent="0.2"/>
    <row r="140" s="126" customFormat="1"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6.5" customHeight="1" x14ac:dyDescent="0.2"/>
    <row r="894" ht="16.5" customHeight="1" x14ac:dyDescent="0.2"/>
    <row r="895" ht="16.5" customHeight="1" x14ac:dyDescent="0.2"/>
    <row r="896" ht="16.5" customHeight="1" x14ac:dyDescent="0.2"/>
    <row r="897" ht="16.5" customHeight="1" x14ac:dyDescent="0.2"/>
    <row r="898" ht="16.5" customHeight="1" x14ac:dyDescent="0.2"/>
    <row r="899" ht="16.5" customHeight="1" x14ac:dyDescent="0.2"/>
    <row r="900" ht="16.5" customHeight="1" x14ac:dyDescent="0.2"/>
    <row r="901" ht="16.5" customHeight="1" x14ac:dyDescent="0.2"/>
    <row r="902" ht="16.5" customHeight="1" x14ac:dyDescent="0.2"/>
    <row r="903" ht="16.5" customHeight="1" x14ac:dyDescent="0.2"/>
    <row r="904" ht="16.5" customHeight="1" x14ac:dyDescent="0.2"/>
    <row r="905" ht="16.5" customHeight="1" x14ac:dyDescent="0.2"/>
    <row r="906" ht="16.5" customHeight="1" x14ac:dyDescent="0.2"/>
    <row r="907" ht="16.5" customHeight="1" x14ac:dyDescent="0.2"/>
    <row r="908" ht="16.5" customHeight="1" x14ac:dyDescent="0.2"/>
    <row r="909" ht="16.5" customHeight="1" x14ac:dyDescent="0.2"/>
    <row r="910" ht="16.5" customHeight="1" x14ac:dyDescent="0.2"/>
    <row r="911" ht="16.5" customHeight="1" x14ac:dyDescent="0.2"/>
    <row r="912" ht="16.5" customHeight="1" x14ac:dyDescent="0.2"/>
    <row r="913" ht="16.5" customHeight="1" x14ac:dyDescent="0.2"/>
    <row r="914" ht="16.5" customHeight="1" x14ac:dyDescent="0.2"/>
  </sheetData>
  <sheetProtection algorithmName="SHA-512" hashValue="t1Ys618GfvSuVR1kxG+TKMTN3w6y0oUOWsX2nsijVXzhd7ZquAeZKgsjhiFLlo72rCnx1MUGJfLHUXDheibhtQ==" saltValue="d2hbkEmApfI3S//Hvv3Rjg==" spinCount="100000" sheet="1" objects="1" scenarios="1"/>
  <mergeCells count="26">
    <mergeCell ref="S15:T15"/>
    <mergeCell ref="S17:T17"/>
    <mergeCell ref="S19:T19"/>
    <mergeCell ref="S21:T21"/>
    <mergeCell ref="S45:T45"/>
    <mergeCell ref="S23:T23"/>
    <mergeCell ref="S25:T25"/>
    <mergeCell ref="S27:T27"/>
    <mergeCell ref="S29:T29"/>
    <mergeCell ref="S31:T31"/>
    <mergeCell ref="S33:T33"/>
    <mergeCell ref="S35:T35"/>
    <mergeCell ref="S37:T37"/>
    <mergeCell ref="S39:T39"/>
    <mergeCell ref="S41:T41"/>
    <mergeCell ref="S43:T43"/>
    <mergeCell ref="S59:T59"/>
    <mergeCell ref="S61:T61"/>
    <mergeCell ref="S63:T63"/>
    <mergeCell ref="S65:T65"/>
    <mergeCell ref="S47:T47"/>
    <mergeCell ref="S49:T49"/>
    <mergeCell ref="S51:T51"/>
    <mergeCell ref="S53:T53"/>
    <mergeCell ref="S55:T55"/>
    <mergeCell ref="S57:T57"/>
  </mergeCells>
  <pageMargins left="0.35433070866141736" right="0.31496062992125984" top="0.94488188976377963" bottom="0.55118110236220474" header="0.19685039370078741"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AN745"/>
  <sheetViews>
    <sheetView topLeftCell="A41" zoomScale="115" zoomScaleNormal="115" workbookViewId="0">
      <selection activeCell="N19" sqref="N19"/>
    </sheetView>
  </sheetViews>
  <sheetFormatPr baseColWidth="10" defaultColWidth="0" defaultRowHeight="14.25" x14ac:dyDescent="0.2"/>
  <cols>
    <col min="1" max="1" width="7.5" style="2" customWidth="1"/>
    <col min="2" max="2" width="0.875" style="2" customWidth="1"/>
    <col min="3" max="15" width="2.25" style="2" customWidth="1"/>
    <col min="16" max="16" width="1.375" style="2" customWidth="1"/>
    <col min="17" max="21" width="2.25" style="2" customWidth="1"/>
    <col min="22" max="22" width="1.375" style="2" customWidth="1"/>
    <col min="23" max="32" width="2.25" style="2" customWidth="1"/>
    <col min="33" max="33" width="1.375" style="2" customWidth="1"/>
    <col min="34" max="38" width="2.25" style="2" customWidth="1"/>
    <col min="39" max="39" width="0.875" style="2" customWidth="1"/>
    <col min="40" max="40" width="7.5" style="2" customWidth="1"/>
    <col min="41" max="16384" width="2.25" style="2" hidden="1"/>
  </cols>
  <sheetData>
    <row r="1" spans="2:39" s="1" customFormat="1" ht="27" x14ac:dyDescent="0.2">
      <c r="B1" s="1" t="s">
        <v>332</v>
      </c>
    </row>
    <row r="2" spans="2:39" s="3" customFormat="1" ht="27" x14ac:dyDescent="0.2">
      <c r="B2" s="3" t="s">
        <v>4</v>
      </c>
    </row>
    <row r="5" spans="2:39" ht="5.0999999999999996" customHeight="1" x14ac:dyDescent="0.2">
      <c r="B5" s="34"/>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35"/>
    </row>
    <row r="6" spans="2:39" s="33" customFormat="1" ht="15" customHeight="1" x14ac:dyDescent="0.2">
      <c r="B6" s="38"/>
      <c r="C6" s="43" t="s">
        <v>61</v>
      </c>
      <c r="D6" s="43"/>
      <c r="E6" s="43"/>
      <c r="F6" s="43"/>
      <c r="G6" s="43"/>
      <c r="H6" s="43"/>
      <c r="I6" s="43"/>
      <c r="J6" s="43"/>
      <c r="K6" s="43"/>
      <c r="L6" s="43"/>
      <c r="M6" s="43"/>
      <c r="N6" s="255" t="s">
        <v>279</v>
      </c>
      <c r="O6" s="255"/>
      <c r="P6" s="255"/>
      <c r="Q6" s="255"/>
      <c r="R6" s="255"/>
      <c r="S6" s="255"/>
      <c r="T6" s="255"/>
      <c r="U6" s="255"/>
      <c r="V6" s="255"/>
      <c r="W6" s="255"/>
      <c r="X6" s="255"/>
      <c r="Y6" s="255"/>
      <c r="Z6" s="18"/>
      <c r="AA6" s="255" t="s">
        <v>282</v>
      </c>
      <c r="AB6" s="255"/>
      <c r="AC6" s="255"/>
      <c r="AD6" s="255"/>
      <c r="AE6" s="255"/>
      <c r="AF6" s="255"/>
      <c r="AG6" s="255"/>
      <c r="AH6" s="255"/>
      <c r="AI6" s="255"/>
      <c r="AJ6" s="255"/>
      <c r="AK6" s="255"/>
      <c r="AL6" s="255"/>
      <c r="AM6" s="39"/>
    </row>
    <row r="7" spans="2:39" s="126" customFormat="1" ht="5.0999999999999996" customHeight="1" x14ac:dyDescent="0.2">
      <c r="B7" s="36"/>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37"/>
    </row>
    <row r="8" spans="2:39" s="126" customFormat="1" ht="15" customHeight="1" x14ac:dyDescent="0.2">
      <c r="B8" s="36"/>
      <c r="C8" s="17" t="s">
        <v>64</v>
      </c>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37"/>
    </row>
    <row r="9" spans="2:39" s="126" customFormat="1" ht="5.0999999999999996" customHeight="1" x14ac:dyDescent="0.2">
      <c r="B9" s="3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37"/>
    </row>
    <row r="10" spans="2:39" s="126" customFormat="1" ht="15" customHeight="1" x14ac:dyDescent="0.2">
      <c r="B10" s="250" t="s">
        <v>280</v>
      </c>
      <c r="C10" s="251"/>
      <c r="D10" s="127" t="s">
        <v>97</v>
      </c>
      <c r="E10" s="127"/>
      <c r="F10" s="127"/>
      <c r="G10" s="127"/>
      <c r="H10" s="127"/>
      <c r="I10" s="127"/>
      <c r="J10" s="127"/>
      <c r="K10" s="127"/>
      <c r="L10" s="127"/>
      <c r="M10" s="127"/>
      <c r="N10" s="254" t="s">
        <v>283</v>
      </c>
      <c r="O10" s="254"/>
      <c r="P10" s="254"/>
      <c r="Q10" s="254"/>
      <c r="R10" s="254"/>
      <c r="S10" s="254"/>
      <c r="T10" s="254"/>
      <c r="U10" s="254"/>
      <c r="V10" s="254"/>
      <c r="W10" s="254"/>
      <c r="X10" s="254"/>
      <c r="Y10" s="254"/>
      <c r="Z10" s="127"/>
      <c r="AA10" s="252" t="s">
        <v>334</v>
      </c>
      <c r="AB10" s="252"/>
      <c r="AC10" s="252"/>
      <c r="AD10" s="252"/>
      <c r="AE10" s="252"/>
      <c r="AF10" s="252"/>
      <c r="AG10" s="252"/>
      <c r="AH10" s="252"/>
      <c r="AI10" s="252"/>
      <c r="AJ10" s="252"/>
      <c r="AK10" s="252"/>
      <c r="AL10" s="252"/>
      <c r="AM10" s="128"/>
    </row>
    <row r="11" spans="2:39" s="126" customFormat="1" ht="15" customHeight="1" x14ac:dyDescent="0.2">
      <c r="B11" s="129"/>
      <c r="C11" s="127"/>
      <c r="D11" s="252" t="s">
        <v>285</v>
      </c>
      <c r="E11" s="252"/>
      <c r="F11" s="252"/>
      <c r="G11" s="252"/>
      <c r="H11" s="252"/>
      <c r="I11" s="252"/>
      <c r="J11" s="252"/>
      <c r="K11" s="252"/>
      <c r="L11" s="252"/>
      <c r="M11" s="127"/>
      <c r="N11" s="127"/>
      <c r="O11" s="127"/>
      <c r="P11" s="127"/>
      <c r="Q11" s="127"/>
      <c r="R11" s="127"/>
      <c r="S11" s="127"/>
      <c r="T11" s="127"/>
      <c r="U11" s="127"/>
      <c r="V11" s="127"/>
      <c r="W11" s="127"/>
      <c r="X11" s="127"/>
      <c r="Y11" s="127"/>
      <c r="Z11" s="127"/>
      <c r="AA11" s="252"/>
      <c r="AB11" s="252"/>
      <c r="AC11" s="252"/>
      <c r="AD11" s="252"/>
      <c r="AE11" s="252"/>
      <c r="AF11" s="252"/>
      <c r="AG11" s="252"/>
      <c r="AH11" s="252"/>
      <c r="AI11" s="252"/>
      <c r="AJ11" s="252"/>
      <c r="AK11" s="252"/>
      <c r="AL11" s="252"/>
      <c r="AM11" s="128"/>
    </row>
    <row r="12" spans="2:39" s="126" customFormat="1" ht="15" customHeight="1" x14ac:dyDescent="0.2">
      <c r="B12" s="129"/>
      <c r="C12" s="127"/>
      <c r="D12" s="252"/>
      <c r="E12" s="252"/>
      <c r="F12" s="252"/>
      <c r="G12" s="252"/>
      <c r="H12" s="252"/>
      <c r="I12" s="252"/>
      <c r="J12" s="252"/>
      <c r="K12" s="252"/>
      <c r="L12" s="252"/>
      <c r="M12" s="127"/>
      <c r="N12" s="127"/>
      <c r="O12" s="127"/>
      <c r="P12" s="127"/>
      <c r="Q12" s="127"/>
      <c r="R12" s="127"/>
      <c r="S12" s="127"/>
      <c r="T12" s="127"/>
      <c r="U12" s="127"/>
      <c r="V12" s="127"/>
      <c r="W12" s="127"/>
      <c r="X12" s="127"/>
      <c r="Y12" s="127"/>
      <c r="Z12" s="127"/>
      <c r="AA12" s="252"/>
      <c r="AB12" s="252"/>
      <c r="AC12" s="252"/>
      <c r="AD12" s="252"/>
      <c r="AE12" s="252"/>
      <c r="AF12" s="252"/>
      <c r="AG12" s="252"/>
      <c r="AH12" s="252"/>
      <c r="AI12" s="252"/>
      <c r="AJ12" s="252"/>
      <c r="AK12" s="252"/>
      <c r="AL12" s="252"/>
      <c r="AM12" s="128"/>
    </row>
    <row r="13" spans="2:39" s="126" customFormat="1" ht="15" customHeight="1" x14ac:dyDescent="0.2">
      <c r="B13" s="129"/>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252"/>
      <c r="AB13" s="252"/>
      <c r="AC13" s="252"/>
      <c r="AD13" s="252"/>
      <c r="AE13" s="252"/>
      <c r="AF13" s="252"/>
      <c r="AG13" s="252"/>
      <c r="AH13" s="252"/>
      <c r="AI13" s="252"/>
      <c r="AJ13" s="252"/>
      <c r="AK13" s="252"/>
      <c r="AL13" s="252"/>
      <c r="AM13" s="128"/>
    </row>
    <row r="14" spans="2:39" s="126" customFormat="1" ht="5.0999999999999996" customHeight="1" x14ac:dyDescent="0.2">
      <c r="B14" s="129"/>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28"/>
    </row>
    <row r="15" spans="2:39" s="126" customFormat="1" ht="5.0999999999999996" customHeight="1" x14ac:dyDescent="0.2">
      <c r="B15" s="129"/>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8"/>
    </row>
    <row r="16" spans="2:39" s="126" customFormat="1" ht="15" customHeight="1" x14ac:dyDescent="0.2">
      <c r="B16" s="250" t="s">
        <v>284</v>
      </c>
      <c r="C16" s="251"/>
      <c r="D16" s="127" t="s">
        <v>98</v>
      </c>
      <c r="E16" s="127"/>
      <c r="F16" s="127"/>
      <c r="G16" s="127"/>
      <c r="H16" s="127"/>
      <c r="I16" s="127"/>
      <c r="J16" s="127"/>
      <c r="K16" s="127"/>
      <c r="L16" s="127"/>
      <c r="M16" s="127"/>
      <c r="N16" s="254" t="s">
        <v>289</v>
      </c>
      <c r="O16" s="254"/>
      <c r="P16" s="254"/>
      <c r="Q16" s="254"/>
      <c r="R16" s="254"/>
      <c r="S16" s="254"/>
      <c r="T16" s="254"/>
      <c r="U16" s="254"/>
      <c r="V16" s="254"/>
      <c r="W16" s="254"/>
      <c r="X16" s="254"/>
      <c r="Y16" s="254"/>
      <c r="Z16" s="127"/>
      <c r="AA16" s="127" t="s">
        <v>286</v>
      </c>
      <c r="AB16" s="127"/>
      <c r="AC16" s="127"/>
      <c r="AD16" s="127"/>
      <c r="AE16" s="127"/>
      <c r="AF16" s="127"/>
      <c r="AG16" s="127"/>
      <c r="AH16" s="127"/>
      <c r="AI16" s="127"/>
      <c r="AJ16" s="127"/>
      <c r="AK16" s="127"/>
      <c r="AL16" s="127"/>
      <c r="AM16" s="128"/>
    </row>
    <row r="17" spans="2:39" s="126" customFormat="1" ht="15" customHeight="1" x14ac:dyDescent="0.2">
      <c r="B17" s="129"/>
      <c r="C17" s="127"/>
      <c r="D17" s="252" t="s">
        <v>285</v>
      </c>
      <c r="E17" s="252"/>
      <c r="F17" s="252"/>
      <c r="G17" s="252"/>
      <c r="H17" s="252"/>
      <c r="I17" s="252"/>
      <c r="J17" s="252"/>
      <c r="K17" s="252"/>
      <c r="L17" s="252"/>
      <c r="M17" s="127"/>
      <c r="N17" s="127"/>
      <c r="O17" s="127"/>
      <c r="P17" s="127"/>
      <c r="Q17" s="127"/>
      <c r="R17" s="127"/>
      <c r="S17" s="127"/>
      <c r="T17" s="127"/>
      <c r="U17" s="127"/>
      <c r="V17" s="127"/>
      <c r="W17" s="127"/>
      <c r="X17" s="127"/>
      <c r="Y17" s="127"/>
      <c r="Z17" s="127"/>
      <c r="AA17" s="127" t="s">
        <v>287</v>
      </c>
      <c r="AB17" s="127"/>
      <c r="AC17" s="127"/>
      <c r="AD17" s="127"/>
      <c r="AE17" s="127"/>
      <c r="AF17" s="127"/>
      <c r="AG17" s="127"/>
      <c r="AH17" s="127"/>
      <c r="AI17" s="127"/>
      <c r="AJ17" s="127"/>
      <c r="AK17" s="127"/>
      <c r="AL17" s="127"/>
      <c r="AM17" s="128"/>
    </row>
    <row r="18" spans="2:39" s="126" customFormat="1" ht="15" customHeight="1" x14ac:dyDescent="0.2">
      <c r="B18" s="129"/>
      <c r="C18" s="127"/>
      <c r="D18" s="252"/>
      <c r="E18" s="252"/>
      <c r="F18" s="252"/>
      <c r="G18" s="252"/>
      <c r="H18" s="252"/>
      <c r="I18" s="252"/>
      <c r="J18" s="252"/>
      <c r="K18" s="252"/>
      <c r="L18" s="252"/>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8"/>
    </row>
    <row r="19" spans="2:39" s="126" customFormat="1" ht="5.0999999999999996" customHeight="1" x14ac:dyDescent="0.2">
      <c r="B19" s="129"/>
      <c r="C19" s="130"/>
      <c r="D19" s="131"/>
      <c r="E19" s="131"/>
      <c r="F19" s="131"/>
      <c r="G19" s="131"/>
      <c r="H19" s="131"/>
      <c r="I19" s="131"/>
      <c r="J19" s="131"/>
      <c r="K19" s="131"/>
      <c r="L19" s="131"/>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28"/>
    </row>
    <row r="20" spans="2:39" s="126" customFormat="1" ht="5.0999999999999996" customHeight="1" x14ac:dyDescent="0.2">
      <c r="B20" s="129"/>
      <c r="C20" s="127"/>
      <c r="D20" s="132"/>
      <c r="E20" s="132"/>
      <c r="F20" s="132"/>
      <c r="G20" s="132"/>
      <c r="H20" s="132"/>
      <c r="I20" s="132"/>
      <c r="J20" s="132"/>
      <c r="K20" s="132"/>
      <c r="L20" s="132"/>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8"/>
    </row>
    <row r="21" spans="2:39" s="126" customFormat="1" ht="15" customHeight="1" x14ac:dyDescent="0.2">
      <c r="B21" s="250" t="s">
        <v>288</v>
      </c>
      <c r="C21" s="251"/>
      <c r="D21" s="127" t="s">
        <v>240</v>
      </c>
      <c r="E21" s="127"/>
      <c r="F21" s="127"/>
      <c r="G21" s="127"/>
      <c r="H21" s="127"/>
      <c r="I21" s="127"/>
      <c r="J21" s="127"/>
      <c r="K21" s="127"/>
      <c r="L21" s="127"/>
      <c r="M21" s="127"/>
      <c r="N21" s="127"/>
      <c r="O21" s="127"/>
      <c r="P21" s="127"/>
      <c r="Q21" s="127"/>
      <c r="R21" s="127"/>
      <c r="S21" s="127"/>
      <c r="T21" s="127"/>
      <c r="U21" s="127"/>
      <c r="V21" s="127"/>
      <c r="W21" s="127"/>
      <c r="X21" s="127"/>
      <c r="Y21" s="127"/>
      <c r="Z21" s="127"/>
      <c r="AA21" s="252" t="s">
        <v>293</v>
      </c>
      <c r="AB21" s="252"/>
      <c r="AC21" s="252"/>
      <c r="AD21" s="252"/>
      <c r="AE21" s="252"/>
      <c r="AF21" s="252"/>
      <c r="AG21" s="252"/>
      <c r="AH21" s="252"/>
      <c r="AI21" s="252"/>
      <c r="AJ21" s="252"/>
      <c r="AK21" s="252"/>
      <c r="AL21" s="252"/>
      <c r="AM21" s="128"/>
    </row>
    <row r="22" spans="2:39" s="126" customFormat="1" ht="15" customHeight="1" x14ac:dyDescent="0.2">
      <c r="B22" s="129"/>
      <c r="C22" s="127"/>
      <c r="D22" s="253" t="s">
        <v>290</v>
      </c>
      <c r="E22" s="253"/>
      <c r="F22" s="253"/>
      <c r="G22" s="253"/>
      <c r="H22" s="253"/>
      <c r="I22" s="253"/>
      <c r="J22" s="253"/>
      <c r="K22" s="253"/>
      <c r="L22" s="253"/>
      <c r="M22" s="127"/>
      <c r="N22" s="254" t="s">
        <v>289</v>
      </c>
      <c r="O22" s="254"/>
      <c r="P22" s="254"/>
      <c r="Q22" s="254"/>
      <c r="R22" s="254"/>
      <c r="S22" s="254"/>
      <c r="T22" s="254"/>
      <c r="U22" s="254"/>
      <c r="V22" s="254"/>
      <c r="W22" s="254"/>
      <c r="X22" s="254"/>
      <c r="Y22" s="254"/>
      <c r="Z22" s="127"/>
      <c r="AA22" s="252"/>
      <c r="AB22" s="252"/>
      <c r="AC22" s="252"/>
      <c r="AD22" s="252"/>
      <c r="AE22" s="252"/>
      <c r="AF22" s="252"/>
      <c r="AG22" s="252"/>
      <c r="AH22" s="252"/>
      <c r="AI22" s="252"/>
      <c r="AJ22" s="252"/>
      <c r="AK22" s="252"/>
      <c r="AL22" s="252"/>
      <c r="AM22" s="128"/>
    </row>
    <row r="23" spans="2:39" s="126" customFormat="1" ht="15" customHeight="1" x14ac:dyDescent="0.2">
      <c r="B23" s="129"/>
      <c r="C23" s="127"/>
      <c r="D23" s="253"/>
      <c r="E23" s="253"/>
      <c r="F23" s="253"/>
      <c r="G23" s="253"/>
      <c r="H23" s="253"/>
      <c r="I23" s="253"/>
      <c r="J23" s="253"/>
      <c r="K23" s="253"/>
      <c r="L23" s="253"/>
      <c r="M23" s="127"/>
      <c r="N23" s="127"/>
      <c r="O23" s="127"/>
      <c r="P23" s="127"/>
      <c r="Q23" s="127"/>
      <c r="R23" s="127"/>
      <c r="S23" s="127"/>
      <c r="T23" s="127"/>
      <c r="U23" s="127"/>
      <c r="V23" s="127"/>
      <c r="W23" s="127"/>
      <c r="X23" s="127"/>
      <c r="Y23" s="127"/>
      <c r="Z23" s="127"/>
      <c r="AA23" s="252"/>
      <c r="AB23" s="252"/>
      <c r="AC23" s="252"/>
      <c r="AD23" s="252"/>
      <c r="AE23" s="252"/>
      <c r="AF23" s="252"/>
      <c r="AG23" s="252"/>
      <c r="AH23" s="252"/>
      <c r="AI23" s="252"/>
      <c r="AJ23" s="252"/>
      <c r="AK23" s="252"/>
      <c r="AL23" s="252"/>
      <c r="AM23" s="128"/>
    </row>
    <row r="24" spans="2:39" s="126" customFormat="1" ht="15" customHeight="1" x14ac:dyDescent="0.2">
      <c r="B24" s="129"/>
      <c r="C24" s="127"/>
      <c r="D24" s="253"/>
      <c r="E24" s="253"/>
      <c r="F24" s="253"/>
      <c r="G24" s="253"/>
      <c r="H24" s="253"/>
      <c r="I24" s="253"/>
      <c r="J24" s="253"/>
      <c r="K24" s="253"/>
      <c r="L24" s="253"/>
      <c r="M24" s="127"/>
      <c r="N24" s="127"/>
      <c r="O24" s="127"/>
      <c r="P24" s="127"/>
      <c r="Q24" s="127"/>
      <c r="R24" s="127"/>
      <c r="S24" s="127"/>
      <c r="T24" s="127"/>
      <c r="U24" s="127"/>
      <c r="V24" s="127"/>
      <c r="W24" s="127"/>
      <c r="X24" s="127"/>
      <c r="Y24" s="127"/>
      <c r="Z24" s="127"/>
      <c r="AA24" s="252"/>
      <c r="AB24" s="252"/>
      <c r="AC24" s="252"/>
      <c r="AD24" s="252"/>
      <c r="AE24" s="252"/>
      <c r="AF24" s="252"/>
      <c r="AG24" s="252"/>
      <c r="AH24" s="252"/>
      <c r="AI24" s="252"/>
      <c r="AJ24" s="252"/>
      <c r="AK24" s="252"/>
      <c r="AL24" s="252"/>
      <c r="AM24" s="128"/>
    </row>
    <row r="25" spans="2:39" s="126" customFormat="1" ht="15" customHeight="1" x14ac:dyDescent="0.2">
      <c r="B25" s="129"/>
      <c r="C25" s="127"/>
      <c r="D25" s="253" t="s">
        <v>291</v>
      </c>
      <c r="E25" s="253"/>
      <c r="F25" s="253"/>
      <c r="G25" s="253"/>
      <c r="H25" s="253"/>
      <c r="I25" s="253"/>
      <c r="J25" s="253"/>
      <c r="K25" s="253"/>
      <c r="L25" s="253"/>
      <c r="M25" s="127"/>
      <c r="N25" s="254" t="s">
        <v>292</v>
      </c>
      <c r="O25" s="254"/>
      <c r="P25" s="254"/>
      <c r="Q25" s="254"/>
      <c r="R25" s="254"/>
      <c r="S25" s="254"/>
      <c r="T25" s="254"/>
      <c r="U25" s="254"/>
      <c r="V25" s="254"/>
      <c r="W25" s="254"/>
      <c r="X25" s="254"/>
      <c r="Y25" s="254"/>
      <c r="Z25" s="127"/>
      <c r="AA25" s="252"/>
      <c r="AB25" s="252"/>
      <c r="AC25" s="252"/>
      <c r="AD25" s="252"/>
      <c r="AE25" s="252"/>
      <c r="AF25" s="252"/>
      <c r="AG25" s="252"/>
      <c r="AH25" s="252"/>
      <c r="AI25" s="252"/>
      <c r="AJ25" s="252"/>
      <c r="AK25" s="252"/>
      <c r="AL25" s="252"/>
      <c r="AM25" s="128"/>
    </row>
    <row r="26" spans="2:39" s="126" customFormat="1" ht="15" customHeight="1" x14ac:dyDescent="0.2">
      <c r="B26" s="129"/>
      <c r="C26" s="127"/>
      <c r="D26" s="253"/>
      <c r="E26" s="253"/>
      <c r="F26" s="253"/>
      <c r="G26" s="253"/>
      <c r="H26" s="253"/>
      <c r="I26" s="253"/>
      <c r="J26" s="253"/>
      <c r="K26" s="253"/>
      <c r="L26" s="253"/>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8"/>
    </row>
    <row r="27" spans="2:39" s="126" customFormat="1" ht="5.0999999999999996" customHeight="1" x14ac:dyDescent="0.2">
      <c r="B27" s="129"/>
      <c r="C27" s="130"/>
      <c r="D27" s="133"/>
      <c r="E27" s="133"/>
      <c r="F27" s="133"/>
      <c r="G27" s="133"/>
      <c r="H27" s="133"/>
      <c r="I27" s="133"/>
      <c r="J27" s="133"/>
      <c r="K27" s="133"/>
      <c r="L27" s="133"/>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28"/>
    </row>
    <row r="28" spans="2:39" s="126" customFormat="1" ht="5.0999999999999996" customHeight="1" x14ac:dyDescent="0.2">
      <c r="B28" s="129"/>
      <c r="C28" s="127"/>
      <c r="D28" s="134"/>
      <c r="E28" s="134"/>
      <c r="F28" s="134"/>
      <c r="G28" s="134"/>
      <c r="H28" s="134"/>
      <c r="I28" s="134"/>
      <c r="J28" s="134"/>
      <c r="K28" s="134"/>
      <c r="L28" s="134"/>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8"/>
    </row>
    <row r="29" spans="2:39" s="126" customFormat="1" ht="15" customHeight="1" x14ac:dyDescent="0.2">
      <c r="B29" s="250" t="s">
        <v>294</v>
      </c>
      <c r="C29" s="251"/>
      <c r="D29" s="252" t="s">
        <v>108</v>
      </c>
      <c r="E29" s="252"/>
      <c r="F29" s="252"/>
      <c r="G29" s="252"/>
      <c r="H29" s="252"/>
      <c r="I29" s="252"/>
      <c r="J29" s="252"/>
      <c r="K29" s="252"/>
      <c r="L29" s="252"/>
      <c r="M29" s="127"/>
      <c r="N29" s="127" t="s">
        <v>283</v>
      </c>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8"/>
    </row>
    <row r="30" spans="2:39" s="126" customFormat="1" ht="15" customHeight="1" x14ac:dyDescent="0.2">
      <c r="B30" s="129"/>
      <c r="C30" s="127"/>
      <c r="D30" s="252"/>
      <c r="E30" s="252"/>
      <c r="F30" s="252"/>
      <c r="G30" s="252"/>
      <c r="H30" s="252"/>
      <c r="I30" s="252"/>
      <c r="J30" s="252"/>
      <c r="K30" s="252"/>
      <c r="L30" s="252"/>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8"/>
    </row>
    <row r="31" spans="2:39" s="126" customFormat="1" ht="5.0999999999999996" customHeight="1" x14ac:dyDescent="0.2">
      <c r="B31" s="129"/>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28"/>
    </row>
    <row r="32" spans="2:39" s="126" customFormat="1" ht="5.0999999999999996" customHeight="1" x14ac:dyDescent="0.2">
      <c r="B32" s="129"/>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8"/>
    </row>
    <row r="33" spans="2:39" s="126" customFormat="1" ht="15" customHeight="1" x14ac:dyDescent="0.2">
      <c r="B33" s="250" t="s">
        <v>295</v>
      </c>
      <c r="C33" s="251"/>
      <c r="D33" s="127" t="s">
        <v>102</v>
      </c>
      <c r="E33" s="127"/>
      <c r="F33" s="127"/>
      <c r="G33" s="127"/>
      <c r="H33" s="127"/>
      <c r="I33" s="127"/>
      <c r="J33" s="127"/>
      <c r="K33" s="127"/>
      <c r="L33" s="127"/>
      <c r="M33" s="127"/>
      <c r="N33" s="127" t="s">
        <v>296</v>
      </c>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8"/>
    </row>
    <row r="34" spans="2:39" s="126" customFormat="1" ht="15" customHeight="1" x14ac:dyDescent="0.2">
      <c r="B34" s="129"/>
      <c r="C34" s="127"/>
      <c r="D34" s="127"/>
      <c r="E34" s="127"/>
      <c r="F34" s="127"/>
      <c r="G34" s="127"/>
      <c r="H34" s="127"/>
      <c r="I34" s="127"/>
      <c r="J34" s="127"/>
      <c r="K34" s="127"/>
      <c r="L34" s="127"/>
      <c r="M34" s="127"/>
      <c r="N34" s="127" t="s">
        <v>297</v>
      </c>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8"/>
    </row>
    <row r="35" spans="2:39" s="126" customFormat="1" ht="5.0999999999999996" customHeight="1" x14ac:dyDescent="0.2">
      <c r="B35" s="129"/>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28"/>
    </row>
    <row r="36" spans="2:39" s="126" customFormat="1" ht="5.0999999999999996" customHeight="1" x14ac:dyDescent="0.2">
      <c r="B36" s="129"/>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8"/>
    </row>
    <row r="37" spans="2:39" s="126" customFormat="1" ht="15" customHeight="1" x14ac:dyDescent="0.2">
      <c r="B37" s="250" t="s">
        <v>298</v>
      </c>
      <c r="C37" s="251"/>
      <c r="D37" s="127" t="s">
        <v>103</v>
      </c>
      <c r="E37" s="127"/>
      <c r="F37" s="127"/>
      <c r="G37" s="127"/>
      <c r="H37" s="127"/>
      <c r="I37" s="127"/>
      <c r="J37" s="127"/>
      <c r="K37" s="127"/>
      <c r="L37" s="127"/>
      <c r="M37" s="127"/>
      <c r="N37" s="127" t="s">
        <v>283</v>
      </c>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8"/>
    </row>
    <row r="38" spans="2:39" s="126" customFormat="1" ht="5.0999999999999996" customHeight="1" x14ac:dyDescent="0.2">
      <c r="B38" s="129"/>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28"/>
    </row>
    <row r="39" spans="2:39" s="126" customFormat="1" ht="5.0999999999999996" customHeight="1" x14ac:dyDescent="0.2">
      <c r="B39" s="129"/>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8"/>
    </row>
    <row r="40" spans="2:39" s="126" customFormat="1" ht="15" customHeight="1" x14ac:dyDescent="0.2">
      <c r="B40" s="250" t="s">
        <v>299</v>
      </c>
      <c r="C40" s="251"/>
      <c r="D40" s="252" t="s">
        <v>109</v>
      </c>
      <c r="E40" s="252"/>
      <c r="F40" s="252"/>
      <c r="G40" s="252"/>
      <c r="H40" s="252"/>
      <c r="I40" s="252"/>
      <c r="J40" s="252"/>
      <c r="K40" s="252"/>
      <c r="L40" s="252"/>
      <c r="M40" s="127"/>
      <c r="N40" s="127" t="s">
        <v>300</v>
      </c>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8"/>
    </row>
    <row r="41" spans="2:39" s="126" customFormat="1" ht="15" customHeight="1" x14ac:dyDescent="0.2">
      <c r="B41" s="129"/>
      <c r="C41" s="127"/>
      <c r="D41" s="252"/>
      <c r="E41" s="252"/>
      <c r="F41" s="252"/>
      <c r="G41" s="252"/>
      <c r="H41" s="252"/>
      <c r="I41" s="252"/>
      <c r="J41" s="252"/>
      <c r="K41" s="252"/>
      <c r="L41" s="252"/>
      <c r="M41" s="127"/>
      <c r="N41" s="127" t="s">
        <v>301</v>
      </c>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8"/>
    </row>
    <row r="42" spans="2:39" s="126" customFormat="1" ht="5.0999999999999996" customHeight="1" x14ac:dyDescent="0.2">
      <c r="B42" s="129"/>
      <c r="C42" s="130"/>
      <c r="D42" s="130"/>
      <c r="E42" s="130"/>
      <c r="F42" s="130"/>
      <c r="G42" s="130"/>
      <c r="H42" s="130"/>
      <c r="I42" s="130"/>
      <c r="J42" s="130"/>
      <c r="K42" s="130"/>
      <c r="L42" s="130"/>
      <c r="M42" s="130"/>
      <c r="N42" s="135"/>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28"/>
    </row>
    <row r="43" spans="2:39" s="126" customFormat="1" ht="5.0999999999999996" customHeight="1" x14ac:dyDescent="0.2">
      <c r="B43" s="129"/>
      <c r="C43" s="127"/>
      <c r="D43" s="127"/>
      <c r="E43" s="127"/>
      <c r="F43" s="127"/>
      <c r="G43" s="127"/>
      <c r="H43" s="127"/>
      <c r="I43" s="127"/>
      <c r="J43" s="127"/>
      <c r="K43" s="127"/>
      <c r="L43" s="127"/>
      <c r="M43" s="127"/>
      <c r="N43" s="136"/>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8"/>
    </row>
    <row r="44" spans="2:39" s="126" customFormat="1" ht="15" customHeight="1" x14ac:dyDescent="0.2">
      <c r="B44" s="250" t="s">
        <v>302</v>
      </c>
      <c r="C44" s="251"/>
      <c r="D44" s="127" t="s">
        <v>242</v>
      </c>
      <c r="E44" s="134"/>
      <c r="F44" s="134"/>
      <c r="G44" s="134"/>
      <c r="H44" s="134"/>
      <c r="I44" s="134"/>
      <c r="J44" s="134"/>
      <c r="K44" s="134"/>
      <c r="L44" s="134"/>
      <c r="M44" s="127"/>
      <c r="N44" s="127" t="s">
        <v>283</v>
      </c>
      <c r="O44" s="127"/>
      <c r="P44" s="127"/>
      <c r="Q44" s="127"/>
      <c r="R44" s="127"/>
      <c r="S44" s="127"/>
      <c r="T44" s="127"/>
      <c r="U44" s="127"/>
      <c r="V44" s="127"/>
      <c r="W44" s="127"/>
      <c r="X44" s="127"/>
      <c r="Y44" s="127"/>
      <c r="Z44" s="127"/>
      <c r="AA44" s="127" t="s">
        <v>330</v>
      </c>
      <c r="AB44" s="127"/>
      <c r="AC44" s="127"/>
      <c r="AD44" s="127"/>
      <c r="AE44" s="127"/>
      <c r="AF44" s="127"/>
      <c r="AG44" s="127"/>
      <c r="AH44" s="127"/>
      <c r="AI44" s="127"/>
      <c r="AJ44" s="127"/>
      <c r="AK44" s="127"/>
      <c r="AL44" s="127"/>
      <c r="AM44" s="128"/>
    </row>
    <row r="45" spans="2:39" s="126" customFormat="1" ht="5.0999999999999996" customHeight="1" x14ac:dyDescent="0.2">
      <c r="B45" s="129"/>
      <c r="C45" s="130"/>
      <c r="D45" s="133"/>
      <c r="E45" s="133"/>
      <c r="F45" s="133"/>
      <c r="G45" s="133"/>
      <c r="H45" s="133"/>
      <c r="I45" s="133"/>
      <c r="J45" s="133"/>
      <c r="K45" s="133"/>
      <c r="L45" s="133"/>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28"/>
    </row>
    <row r="46" spans="2:39" s="126" customFormat="1" ht="5.0999999999999996" customHeight="1" x14ac:dyDescent="0.2">
      <c r="B46" s="129"/>
      <c r="C46" s="127"/>
      <c r="D46" s="134"/>
      <c r="E46" s="134"/>
      <c r="F46" s="134"/>
      <c r="G46" s="134"/>
      <c r="H46" s="134"/>
      <c r="I46" s="134"/>
      <c r="J46" s="134"/>
      <c r="K46" s="134"/>
      <c r="L46" s="134"/>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8"/>
    </row>
    <row r="47" spans="2:39" s="126" customFormat="1" ht="15" customHeight="1" x14ac:dyDescent="0.2">
      <c r="B47" s="250" t="s">
        <v>303</v>
      </c>
      <c r="C47" s="251"/>
      <c r="D47" s="127" t="s">
        <v>100</v>
      </c>
      <c r="E47" s="127"/>
      <c r="F47" s="127"/>
      <c r="G47" s="127"/>
      <c r="H47" s="127"/>
      <c r="I47" s="127"/>
      <c r="J47" s="127"/>
      <c r="K47" s="127"/>
      <c r="L47" s="127"/>
      <c r="M47" s="127"/>
      <c r="N47" s="127" t="s">
        <v>283</v>
      </c>
      <c r="O47" s="127"/>
      <c r="P47" s="127"/>
      <c r="Q47" s="127"/>
      <c r="R47" s="127"/>
      <c r="S47" s="127"/>
      <c r="T47" s="127"/>
      <c r="U47" s="127"/>
      <c r="V47" s="127"/>
      <c r="W47" s="127"/>
      <c r="X47" s="127"/>
      <c r="Y47" s="127"/>
      <c r="Z47" s="127"/>
      <c r="AA47" s="127" t="s">
        <v>304</v>
      </c>
      <c r="AB47" s="127"/>
      <c r="AC47" s="127"/>
      <c r="AD47" s="127"/>
      <c r="AE47" s="127"/>
      <c r="AF47" s="127"/>
      <c r="AG47" s="127"/>
      <c r="AH47" s="127"/>
      <c r="AI47" s="127"/>
      <c r="AJ47" s="127"/>
      <c r="AK47" s="127"/>
      <c r="AL47" s="127"/>
      <c r="AM47" s="128"/>
    </row>
    <row r="48" spans="2:39" s="126" customFormat="1" ht="5.0999999999999996" customHeight="1" x14ac:dyDescent="0.2">
      <c r="B48" s="129"/>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28"/>
    </row>
    <row r="49" spans="2:39" s="126" customFormat="1" ht="5.0999999999999996" customHeight="1" x14ac:dyDescent="0.2">
      <c r="B49" s="129"/>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8"/>
    </row>
    <row r="50" spans="2:39" s="126" customFormat="1" ht="15" customHeight="1" x14ac:dyDescent="0.2">
      <c r="B50" s="250" t="s">
        <v>281</v>
      </c>
      <c r="C50" s="251"/>
      <c r="D50" s="127" t="s">
        <v>104</v>
      </c>
      <c r="E50" s="127"/>
      <c r="F50" s="127"/>
      <c r="G50" s="127"/>
      <c r="H50" s="127"/>
      <c r="I50" s="127"/>
      <c r="J50" s="127"/>
      <c r="K50" s="127"/>
      <c r="L50" s="127"/>
      <c r="M50" s="127"/>
      <c r="N50" s="127" t="s">
        <v>283</v>
      </c>
      <c r="O50" s="127"/>
      <c r="P50" s="127"/>
      <c r="Q50" s="127"/>
      <c r="R50" s="127"/>
      <c r="S50" s="127"/>
      <c r="T50" s="127"/>
      <c r="U50" s="127"/>
      <c r="V50" s="127"/>
      <c r="W50" s="127"/>
      <c r="X50" s="127"/>
      <c r="Y50" s="127"/>
      <c r="Z50" s="127"/>
      <c r="AA50" s="127" t="s">
        <v>330</v>
      </c>
      <c r="AB50" s="127"/>
      <c r="AC50" s="127"/>
      <c r="AD50" s="127"/>
      <c r="AE50" s="127"/>
      <c r="AF50" s="127"/>
      <c r="AG50" s="127"/>
      <c r="AH50" s="127"/>
      <c r="AI50" s="127"/>
      <c r="AJ50" s="127"/>
      <c r="AK50" s="127"/>
      <c r="AL50" s="127"/>
      <c r="AM50" s="128"/>
    </row>
    <row r="51" spans="2:39" s="126" customFormat="1" ht="5.0999999999999996" customHeight="1" x14ac:dyDescent="0.2">
      <c r="B51" s="129"/>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28"/>
    </row>
    <row r="52" spans="2:39" s="126" customFormat="1" ht="5.0999999999999996" customHeight="1" x14ac:dyDescent="0.2">
      <c r="B52" s="129"/>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8"/>
    </row>
    <row r="53" spans="2:39" s="126" customFormat="1" ht="15" customHeight="1" x14ac:dyDescent="0.2">
      <c r="B53" s="250" t="s">
        <v>305</v>
      </c>
      <c r="C53" s="251"/>
      <c r="D53" s="127" t="s">
        <v>105</v>
      </c>
      <c r="E53" s="127"/>
      <c r="F53" s="127"/>
      <c r="G53" s="127"/>
      <c r="H53" s="127"/>
      <c r="I53" s="127"/>
      <c r="J53" s="127"/>
      <c r="K53" s="127"/>
      <c r="L53" s="127"/>
      <c r="M53" s="127"/>
      <c r="N53" s="127" t="s">
        <v>289</v>
      </c>
      <c r="O53" s="127"/>
      <c r="P53" s="127"/>
      <c r="Q53" s="127"/>
      <c r="R53" s="127"/>
      <c r="S53" s="127"/>
      <c r="T53" s="127"/>
      <c r="U53" s="127"/>
      <c r="V53" s="127"/>
      <c r="W53" s="127"/>
      <c r="X53" s="127"/>
      <c r="Y53" s="127"/>
      <c r="Z53" s="127"/>
      <c r="AA53" s="252" t="s">
        <v>335</v>
      </c>
      <c r="AB53" s="252"/>
      <c r="AC53" s="252"/>
      <c r="AD53" s="252"/>
      <c r="AE53" s="252"/>
      <c r="AF53" s="252"/>
      <c r="AG53" s="252"/>
      <c r="AH53" s="252"/>
      <c r="AI53" s="252"/>
      <c r="AJ53" s="252"/>
      <c r="AK53" s="252"/>
      <c r="AL53" s="252"/>
      <c r="AM53" s="128"/>
    </row>
    <row r="54" spans="2:39" s="126" customFormat="1" ht="15" customHeight="1" x14ac:dyDescent="0.2">
      <c r="B54" s="129"/>
      <c r="C54" s="127"/>
      <c r="D54" s="127" t="s">
        <v>307</v>
      </c>
      <c r="E54" s="127"/>
      <c r="F54" s="127"/>
      <c r="G54" s="127"/>
      <c r="H54" s="127"/>
      <c r="I54" s="127"/>
      <c r="J54" s="127"/>
      <c r="K54" s="127"/>
      <c r="L54" s="127"/>
      <c r="M54" s="127"/>
      <c r="N54" s="127"/>
      <c r="O54" s="127"/>
      <c r="P54" s="127"/>
      <c r="Q54" s="127"/>
      <c r="R54" s="127"/>
      <c r="S54" s="127"/>
      <c r="T54" s="127"/>
      <c r="U54" s="127"/>
      <c r="V54" s="127"/>
      <c r="W54" s="127"/>
      <c r="X54" s="127"/>
      <c r="Y54" s="127"/>
      <c r="Z54" s="127"/>
      <c r="AA54" s="252"/>
      <c r="AB54" s="252"/>
      <c r="AC54" s="252"/>
      <c r="AD54" s="252"/>
      <c r="AE54" s="252"/>
      <c r="AF54" s="252"/>
      <c r="AG54" s="252"/>
      <c r="AH54" s="252"/>
      <c r="AI54" s="252"/>
      <c r="AJ54" s="252"/>
      <c r="AK54" s="252"/>
      <c r="AL54" s="252"/>
      <c r="AM54" s="128"/>
    </row>
    <row r="55" spans="2:39" s="126" customFormat="1" ht="15" customHeight="1" x14ac:dyDescent="0.2">
      <c r="B55" s="129"/>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252"/>
      <c r="AB55" s="252"/>
      <c r="AC55" s="252"/>
      <c r="AD55" s="252"/>
      <c r="AE55" s="252"/>
      <c r="AF55" s="252"/>
      <c r="AG55" s="252"/>
      <c r="AH55" s="252"/>
      <c r="AI55" s="252"/>
      <c r="AJ55" s="252"/>
      <c r="AK55" s="252"/>
      <c r="AL55" s="252"/>
      <c r="AM55" s="128"/>
    </row>
    <row r="56" spans="2:39" s="126" customFormat="1" ht="15" customHeight="1" x14ac:dyDescent="0.2">
      <c r="B56" s="129"/>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252"/>
      <c r="AB56" s="252"/>
      <c r="AC56" s="252"/>
      <c r="AD56" s="252"/>
      <c r="AE56" s="252"/>
      <c r="AF56" s="252"/>
      <c r="AG56" s="252"/>
      <c r="AH56" s="252"/>
      <c r="AI56" s="252"/>
      <c r="AJ56" s="252"/>
      <c r="AK56" s="252"/>
      <c r="AL56" s="252"/>
      <c r="AM56" s="128"/>
    </row>
    <row r="57" spans="2:39" s="126" customFormat="1" ht="15" customHeight="1" x14ac:dyDescent="0.2">
      <c r="B57" s="129"/>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252"/>
      <c r="AB57" s="252"/>
      <c r="AC57" s="252"/>
      <c r="AD57" s="252"/>
      <c r="AE57" s="252"/>
      <c r="AF57" s="252"/>
      <c r="AG57" s="252"/>
      <c r="AH57" s="252"/>
      <c r="AI57" s="252"/>
      <c r="AJ57" s="252"/>
      <c r="AK57" s="252"/>
      <c r="AL57" s="252"/>
      <c r="AM57" s="128"/>
    </row>
    <row r="58" spans="2:39" s="126" customFormat="1" ht="15" customHeight="1" x14ac:dyDescent="0.2">
      <c r="B58" s="129"/>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252"/>
      <c r="AB58" s="252"/>
      <c r="AC58" s="252"/>
      <c r="AD58" s="252"/>
      <c r="AE58" s="252"/>
      <c r="AF58" s="252"/>
      <c r="AG58" s="252"/>
      <c r="AH58" s="252"/>
      <c r="AI58" s="252"/>
      <c r="AJ58" s="252"/>
      <c r="AK58" s="252"/>
      <c r="AL58" s="252"/>
      <c r="AM58" s="128"/>
    </row>
    <row r="59" spans="2:39" s="126" customFormat="1" ht="5.0999999999999996" customHeight="1" x14ac:dyDescent="0.2">
      <c r="B59" s="129"/>
      <c r="C59" s="130"/>
      <c r="D59" s="130"/>
      <c r="E59" s="130"/>
      <c r="F59" s="130"/>
      <c r="G59" s="130"/>
      <c r="H59" s="130"/>
      <c r="I59" s="130"/>
      <c r="J59" s="130"/>
      <c r="K59" s="130"/>
      <c r="L59" s="130"/>
      <c r="M59" s="130"/>
      <c r="N59" s="133"/>
      <c r="O59" s="133"/>
      <c r="P59" s="133"/>
      <c r="Q59" s="133"/>
      <c r="R59" s="133"/>
      <c r="S59" s="133"/>
      <c r="T59" s="133"/>
      <c r="U59" s="133"/>
      <c r="V59" s="133"/>
      <c r="W59" s="133"/>
      <c r="X59" s="133"/>
      <c r="Y59" s="133"/>
      <c r="Z59" s="130"/>
      <c r="AA59" s="130"/>
      <c r="AB59" s="130"/>
      <c r="AC59" s="130"/>
      <c r="AD59" s="130"/>
      <c r="AE59" s="130"/>
      <c r="AF59" s="130"/>
      <c r="AG59" s="130"/>
      <c r="AH59" s="130"/>
      <c r="AI59" s="130"/>
      <c r="AJ59" s="130"/>
      <c r="AK59" s="130"/>
      <c r="AL59" s="130"/>
      <c r="AM59" s="128"/>
    </row>
    <row r="60" spans="2:39" s="126" customFormat="1" ht="5.0999999999999996" customHeight="1" x14ac:dyDescent="0.2">
      <c r="B60" s="129"/>
      <c r="C60" s="127"/>
      <c r="D60" s="127"/>
      <c r="E60" s="127"/>
      <c r="F60" s="127"/>
      <c r="G60" s="127"/>
      <c r="H60" s="127"/>
      <c r="I60" s="127"/>
      <c r="J60" s="127"/>
      <c r="K60" s="127"/>
      <c r="L60" s="127"/>
      <c r="M60" s="127"/>
      <c r="N60" s="134"/>
      <c r="O60" s="134"/>
      <c r="P60" s="134"/>
      <c r="Q60" s="134"/>
      <c r="R60" s="134"/>
      <c r="S60" s="134"/>
      <c r="T60" s="134"/>
      <c r="U60" s="134"/>
      <c r="V60" s="134"/>
      <c r="W60" s="134"/>
      <c r="X60" s="134"/>
      <c r="Y60" s="134"/>
      <c r="Z60" s="127"/>
      <c r="AA60" s="127"/>
      <c r="AB60" s="127"/>
      <c r="AC60" s="127"/>
      <c r="AD60" s="127"/>
      <c r="AE60" s="127"/>
      <c r="AF60" s="127"/>
      <c r="AG60" s="127"/>
      <c r="AH60" s="127"/>
      <c r="AI60" s="127"/>
      <c r="AJ60" s="127"/>
      <c r="AK60" s="127"/>
      <c r="AL60" s="127"/>
      <c r="AM60" s="128"/>
    </row>
    <row r="61" spans="2:39" s="126" customFormat="1" ht="15" customHeight="1" x14ac:dyDescent="0.2">
      <c r="B61" s="250" t="s">
        <v>306</v>
      </c>
      <c r="C61" s="251"/>
      <c r="D61" s="127" t="s">
        <v>107</v>
      </c>
      <c r="E61" s="127"/>
      <c r="F61" s="127"/>
      <c r="G61" s="127"/>
      <c r="H61" s="127"/>
      <c r="I61" s="127"/>
      <c r="J61" s="127"/>
      <c r="K61" s="127"/>
      <c r="L61" s="127"/>
      <c r="M61" s="127"/>
      <c r="N61" s="127" t="s">
        <v>289</v>
      </c>
      <c r="O61" s="127"/>
      <c r="P61" s="127"/>
      <c r="Q61" s="127"/>
      <c r="R61" s="127"/>
      <c r="S61" s="127"/>
      <c r="T61" s="127"/>
      <c r="U61" s="127"/>
      <c r="V61" s="127"/>
      <c r="W61" s="127"/>
      <c r="X61" s="127"/>
      <c r="Y61" s="127"/>
      <c r="Z61" s="127"/>
      <c r="AA61" s="127" t="s">
        <v>308</v>
      </c>
      <c r="AB61" s="127"/>
      <c r="AC61" s="127"/>
      <c r="AD61" s="127"/>
      <c r="AE61" s="127"/>
      <c r="AF61" s="127"/>
      <c r="AG61" s="127"/>
      <c r="AH61" s="127"/>
      <c r="AI61" s="127"/>
      <c r="AJ61" s="127"/>
      <c r="AK61" s="127"/>
      <c r="AL61" s="127"/>
      <c r="AM61" s="128"/>
    </row>
    <row r="62" spans="2:39" s="126" customFormat="1" ht="15" customHeight="1" x14ac:dyDescent="0.2">
      <c r="B62" s="124"/>
      <c r="C62" s="125"/>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t="s">
        <v>309</v>
      </c>
      <c r="AB62" s="127"/>
      <c r="AC62" s="127"/>
      <c r="AD62" s="127"/>
      <c r="AE62" s="127"/>
      <c r="AF62" s="127"/>
      <c r="AG62" s="127"/>
      <c r="AH62" s="127"/>
      <c r="AI62" s="127"/>
      <c r="AJ62" s="127"/>
      <c r="AK62" s="127"/>
      <c r="AL62" s="127"/>
      <c r="AM62" s="128"/>
    </row>
    <row r="63" spans="2:39" s="126" customFormat="1" ht="5.0999999999999996" customHeight="1" x14ac:dyDescent="0.2">
      <c r="B63" s="129"/>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t="s">
        <v>1</v>
      </c>
      <c r="AB63" s="130"/>
      <c r="AC63" s="130"/>
      <c r="AD63" s="130"/>
      <c r="AE63" s="130"/>
      <c r="AF63" s="130"/>
      <c r="AG63" s="130"/>
      <c r="AH63" s="130"/>
      <c r="AI63" s="130"/>
      <c r="AJ63" s="130"/>
      <c r="AK63" s="130"/>
      <c r="AL63" s="130"/>
      <c r="AM63" s="128"/>
    </row>
    <row r="64" spans="2:39" s="126" customFormat="1" ht="5.0999999999999996" customHeight="1" x14ac:dyDescent="0.2">
      <c r="B64" s="129"/>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8"/>
    </row>
    <row r="65" spans="2:39" s="126" customFormat="1" ht="15" customHeight="1" x14ac:dyDescent="0.2">
      <c r="B65" s="250" t="s">
        <v>310</v>
      </c>
      <c r="C65" s="251"/>
      <c r="D65" s="127" t="s">
        <v>110</v>
      </c>
      <c r="E65" s="127"/>
      <c r="F65" s="127"/>
      <c r="G65" s="127"/>
      <c r="H65" s="127"/>
      <c r="I65" s="127"/>
      <c r="J65" s="127"/>
      <c r="K65" s="127"/>
      <c r="L65" s="127"/>
      <c r="M65" s="127"/>
      <c r="N65" s="127" t="s">
        <v>300</v>
      </c>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8"/>
    </row>
    <row r="66" spans="2:39" s="126" customFormat="1" ht="15" customHeight="1" x14ac:dyDescent="0.2">
      <c r="B66" s="129"/>
      <c r="C66" s="127"/>
      <c r="D66" s="127"/>
      <c r="E66" s="127"/>
      <c r="F66" s="127"/>
      <c r="G66" s="127"/>
      <c r="H66" s="127"/>
      <c r="I66" s="127"/>
      <c r="J66" s="127"/>
      <c r="K66" s="127"/>
      <c r="L66" s="127"/>
      <c r="M66" s="127"/>
      <c r="N66" s="127" t="s">
        <v>301</v>
      </c>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8"/>
    </row>
    <row r="67" spans="2:39" s="126" customFormat="1" ht="5.0999999999999996" customHeight="1" x14ac:dyDescent="0.2">
      <c r="B67" s="129"/>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28"/>
    </row>
    <row r="68" spans="2:39" s="126" customFormat="1" ht="5.0999999999999996" customHeight="1" x14ac:dyDescent="0.2">
      <c r="B68" s="129"/>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8"/>
    </row>
    <row r="69" spans="2:39" s="126" customFormat="1" ht="15" customHeight="1" x14ac:dyDescent="0.2">
      <c r="B69" s="250" t="s">
        <v>311</v>
      </c>
      <c r="C69" s="251"/>
      <c r="D69" s="127" t="s">
        <v>312</v>
      </c>
      <c r="E69" s="127"/>
      <c r="F69" s="127"/>
      <c r="G69" s="127"/>
      <c r="H69" s="127"/>
      <c r="I69" s="127"/>
      <c r="J69" s="127"/>
      <c r="K69" s="127"/>
      <c r="L69" s="127"/>
      <c r="M69" s="127"/>
      <c r="N69" s="127" t="s">
        <v>300</v>
      </c>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8"/>
    </row>
    <row r="70" spans="2:39" s="126" customFormat="1" ht="15" customHeight="1" x14ac:dyDescent="0.2">
      <c r="B70" s="129"/>
      <c r="C70" s="127"/>
      <c r="D70" s="127"/>
      <c r="E70" s="127"/>
      <c r="F70" s="127"/>
      <c r="G70" s="127"/>
      <c r="H70" s="127"/>
      <c r="I70" s="127"/>
      <c r="J70" s="127"/>
      <c r="K70" s="127"/>
      <c r="L70" s="127"/>
      <c r="M70" s="127"/>
      <c r="N70" s="127" t="s">
        <v>301</v>
      </c>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8"/>
    </row>
    <row r="71" spans="2:39" s="126" customFormat="1" ht="5.0999999999999996" customHeight="1" x14ac:dyDescent="0.2">
      <c r="B71" s="129"/>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28"/>
    </row>
    <row r="72" spans="2:39" s="126" customFormat="1" ht="15" customHeight="1" x14ac:dyDescent="0.2">
      <c r="B72" s="129"/>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8"/>
    </row>
    <row r="73" spans="2:39" s="126" customFormat="1" ht="15" customHeight="1" x14ac:dyDescent="0.2">
      <c r="B73" s="129"/>
      <c r="C73" s="127" t="s">
        <v>88</v>
      </c>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8"/>
    </row>
    <row r="74" spans="2:39" s="126" customFormat="1" ht="5.0999999999999996" customHeight="1" x14ac:dyDescent="0.2">
      <c r="B74" s="129"/>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8"/>
    </row>
    <row r="75" spans="2:39" s="126" customFormat="1" ht="15" customHeight="1" x14ac:dyDescent="0.2">
      <c r="B75" s="250" t="s">
        <v>280</v>
      </c>
      <c r="C75" s="251"/>
      <c r="D75" s="127" t="s">
        <v>313</v>
      </c>
      <c r="E75" s="127"/>
      <c r="F75" s="127"/>
      <c r="G75" s="127"/>
      <c r="H75" s="127"/>
      <c r="I75" s="127"/>
      <c r="J75" s="127"/>
      <c r="K75" s="127"/>
      <c r="L75" s="127"/>
      <c r="M75" s="127"/>
      <c r="N75" s="127" t="s">
        <v>315</v>
      </c>
      <c r="O75" s="127"/>
      <c r="P75" s="127"/>
      <c r="Q75" s="127"/>
      <c r="R75" s="127"/>
      <c r="S75" s="127"/>
      <c r="T75" s="127"/>
      <c r="U75" s="127"/>
      <c r="V75" s="127"/>
      <c r="W75" s="127"/>
      <c r="X75" s="127"/>
      <c r="Y75" s="127"/>
      <c r="Z75" s="127"/>
      <c r="AA75" s="127" t="s">
        <v>316</v>
      </c>
      <c r="AB75" s="127"/>
      <c r="AC75" s="127"/>
      <c r="AD75" s="127"/>
      <c r="AE75" s="127"/>
      <c r="AF75" s="127"/>
      <c r="AG75" s="127"/>
      <c r="AH75" s="127"/>
      <c r="AI75" s="127"/>
      <c r="AJ75" s="127"/>
      <c r="AK75" s="127"/>
      <c r="AL75" s="127"/>
      <c r="AM75" s="128"/>
    </row>
    <row r="76" spans="2:39" s="126" customFormat="1" ht="15" customHeight="1" x14ac:dyDescent="0.2">
      <c r="B76" s="129"/>
      <c r="C76" s="127"/>
      <c r="D76" s="127" t="s">
        <v>314</v>
      </c>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8"/>
    </row>
    <row r="77" spans="2:39" s="126" customFormat="1" ht="5.0999999999999996" customHeight="1" x14ac:dyDescent="0.2">
      <c r="B77" s="129"/>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c r="AJ77" s="130"/>
      <c r="AK77" s="130"/>
      <c r="AL77" s="130"/>
      <c r="AM77" s="128"/>
    </row>
    <row r="78" spans="2:39" s="126" customFormat="1" ht="5.0999999999999996" customHeight="1" x14ac:dyDescent="0.2">
      <c r="B78" s="129"/>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8"/>
    </row>
    <row r="79" spans="2:39" s="126" customFormat="1" ht="15" customHeight="1" x14ac:dyDescent="0.2">
      <c r="B79" s="250" t="s">
        <v>284</v>
      </c>
      <c r="C79" s="251"/>
      <c r="D79" s="127" t="s">
        <v>113</v>
      </c>
      <c r="E79" s="127"/>
      <c r="F79" s="127"/>
      <c r="G79" s="127"/>
      <c r="H79" s="127"/>
      <c r="I79" s="127"/>
      <c r="J79" s="127"/>
      <c r="K79" s="127"/>
      <c r="L79" s="127"/>
      <c r="M79" s="127"/>
      <c r="N79" s="127" t="s">
        <v>296</v>
      </c>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8"/>
    </row>
    <row r="80" spans="2:39" s="126" customFormat="1" ht="15" customHeight="1" x14ac:dyDescent="0.2">
      <c r="B80" s="129"/>
      <c r="C80" s="127"/>
      <c r="D80" s="127"/>
      <c r="E80" s="127"/>
      <c r="F80" s="127"/>
      <c r="G80" s="127"/>
      <c r="H80" s="127"/>
      <c r="I80" s="127"/>
      <c r="J80" s="127"/>
      <c r="K80" s="127"/>
      <c r="L80" s="127"/>
      <c r="M80" s="127"/>
      <c r="N80" s="127" t="s">
        <v>297</v>
      </c>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8"/>
    </row>
    <row r="81" spans="2:39" s="126" customFormat="1" ht="5.0999999999999996" customHeight="1" x14ac:dyDescent="0.2">
      <c r="B81" s="129"/>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0"/>
      <c r="AL81" s="130"/>
      <c r="AM81" s="128"/>
    </row>
    <row r="82" spans="2:39" s="126" customFormat="1" ht="5.0999999999999996" customHeight="1" x14ac:dyDescent="0.2">
      <c r="B82" s="129"/>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8"/>
    </row>
    <row r="83" spans="2:39" s="126" customFormat="1" ht="15" customHeight="1" x14ac:dyDescent="0.2">
      <c r="B83" s="250" t="s">
        <v>288</v>
      </c>
      <c r="C83" s="251"/>
      <c r="D83" s="127" t="s">
        <v>114</v>
      </c>
      <c r="E83" s="127"/>
      <c r="F83" s="127"/>
      <c r="G83" s="127"/>
      <c r="H83" s="127"/>
      <c r="I83" s="127"/>
      <c r="J83" s="127"/>
      <c r="K83" s="127"/>
      <c r="L83" s="127"/>
      <c r="M83" s="127"/>
      <c r="N83" s="127" t="s">
        <v>296</v>
      </c>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8"/>
    </row>
    <row r="84" spans="2:39" s="126" customFormat="1" ht="15" customHeight="1" x14ac:dyDescent="0.2">
      <c r="B84" s="129"/>
      <c r="C84" s="127"/>
      <c r="D84" s="127"/>
      <c r="E84" s="127"/>
      <c r="F84" s="127"/>
      <c r="G84" s="127"/>
      <c r="H84" s="127"/>
      <c r="I84" s="127"/>
      <c r="J84" s="127"/>
      <c r="K84" s="127"/>
      <c r="L84" s="127"/>
      <c r="M84" s="127"/>
      <c r="N84" s="127" t="s">
        <v>297</v>
      </c>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8"/>
    </row>
    <row r="85" spans="2:39" s="126" customFormat="1" ht="5.0999999999999996" customHeight="1" x14ac:dyDescent="0.2">
      <c r="B85" s="129"/>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0"/>
      <c r="AM85" s="128"/>
    </row>
    <row r="86" spans="2:39" s="126" customFormat="1" ht="5.0999999999999996" customHeight="1" x14ac:dyDescent="0.2">
      <c r="B86" s="129"/>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8"/>
    </row>
    <row r="87" spans="2:39" s="126" customFormat="1" ht="15" customHeight="1" x14ac:dyDescent="0.2">
      <c r="B87" s="250" t="s">
        <v>294</v>
      </c>
      <c r="C87" s="251"/>
      <c r="D87" s="127" t="s">
        <v>336</v>
      </c>
      <c r="E87" s="127"/>
      <c r="F87" s="127"/>
      <c r="G87" s="127"/>
      <c r="H87" s="127"/>
      <c r="I87" s="127"/>
      <c r="J87" s="127"/>
      <c r="K87" s="127"/>
      <c r="L87" s="127"/>
      <c r="M87" s="127"/>
      <c r="N87" s="127" t="s">
        <v>318</v>
      </c>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8"/>
    </row>
    <row r="88" spans="2:39" s="126" customFormat="1" ht="15" customHeight="1" x14ac:dyDescent="0.2">
      <c r="B88" s="129"/>
      <c r="C88" s="127"/>
      <c r="D88" s="127" t="s">
        <v>317</v>
      </c>
      <c r="E88" s="127"/>
      <c r="F88" s="127"/>
      <c r="G88" s="127"/>
      <c r="H88" s="127"/>
      <c r="I88" s="127"/>
      <c r="J88" s="127"/>
      <c r="K88" s="127"/>
      <c r="L88" s="127"/>
      <c r="M88" s="127"/>
      <c r="N88" s="127" t="s">
        <v>319</v>
      </c>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8"/>
    </row>
    <row r="89" spans="2:39" s="126" customFormat="1" ht="15" customHeight="1" x14ac:dyDescent="0.2">
      <c r="B89" s="129"/>
      <c r="C89" s="127"/>
      <c r="D89" s="127"/>
      <c r="E89" s="127"/>
      <c r="F89" s="127"/>
      <c r="G89" s="127"/>
      <c r="H89" s="127"/>
      <c r="I89" s="127"/>
      <c r="J89" s="127"/>
      <c r="K89" s="127"/>
      <c r="L89" s="127"/>
      <c r="M89" s="127"/>
      <c r="N89" s="127" t="s">
        <v>320</v>
      </c>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8"/>
    </row>
    <row r="90" spans="2:39" s="126" customFormat="1" ht="15" customHeight="1" x14ac:dyDescent="0.2">
      <c r="B90" s="129"/>
      <c r="C90" s="127"/>
      <c r="D90" s="127"/>
      <c r="E90" s="127"/>
      <c r="F90" s="127"/>
      <c r="G90" s="127"/>
      <c r="H90" s="127"/>
      <c r="I90" s="127"/>
      <c r="J90" s="127"/>
      <c r="K90" s="127"/>
      <c r="L90" s="127"/>
      <c r="M90" s="127"/>
      <c r="N90" s="127" t="s">
        <v>321</v>
      </c>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8"/>
    </row>
    <row r="91" spans="2:39" s="126" customFormat="1" ht="5.0999999999999996" customHeight="1" x14ac:dyDescent="0.2">
      <c r="B91" s="129"/>
      <c r="C91" s="130"/>
      <c r="D91" s="130"/>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128"/>
    </row>
    <row r="92" spans="2:39" s="126" customFormat="1" ht="5.0999999999999996" customHeight="1" x14ac:dyDescent="0.2">
      <c r="B92" s="129"/>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8"/>
    </row>
    <row r="93" spans="2:39" s="126" customFormat="1" ht="15" customHeight="1" x14ac:dyDescent="0.2">
      <c r="B93" s="250" t="s">
        <v>295</v>
      </c>
      <c r="C93" s="251"/>
      <c r="D93" s="127" t="s">
        <v>115</v>
      </c>
      <c r="E93" s="127"/>
      <c r="F93" s="127"/>
      <c r="G93" s="127"/>
      <c r="H93" s="127"/>
      <c r="I93" s="127"/>
      <c r="J93" s="127"/>
      <c r="K93" s="127"/>
      <c r="L93" s="127"/>
      <c r="M93" s="127"/>
      <c r="N93" s="127" t="s">
        <v>321</v>
      </c>
      <c r="O93" s="127"/>
      <c r="P93" s="127"/>
      <c r="Q93" s="127"/>
      <c r="R93" s="127"/>
      <c r="S93" s="127"/>
      <c r="T93" s="127"/>
      <c r="U93" s="127"/>
      <c r="V93" s="127"/>
      <c r="W93" s="127"/>
      <c r="X93" s="127"/>
      <c r="Y93" s="127"/>
      <c r="Z93" s="127"/>
      <c r="AA93" s="127" t="s">
        <v>322</v>
      </c>
      <c r="AB93" s="127"/>
      <c r="AC93" s="127"/>
      <c r="AD93" s="127"/>
      <c r="AE93" s="127"/>
      <c r="AF93" s="127"/>
      <c r="AG93" s="127"/>
      <c r="AH93" s="127"/>
      <c r="AI93" s="127"/>
      <c r="AJ93" s="127"/>
      <c r="AK93" s="127"/>
      <c r="AL93" s="127"/>
      <c r="AM93" s="128"/>
    </row>
    <row r="94" spans="2:39" s="126" customFormat="1" ht="15" customHeight="1" x14ac:dyDescent="0.2">
      <c r="B94" s="129"/>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t="s">
        <v>323</v>
      </c>
      <c r="AB94" s="127"/>
      <c r="AC94" s="127"/>
      <c r="AD94" s="127"/>
      <c r="AE94" s="127"/>
      <c r="AF94" s="127"/>
      <c r="AG94" s="127"/>
      <c r="AH94" s="127"/>
      <c r="AI94" s="127"/>
      <c r="AJ94" s="127"/>
      <c r="AK94" s="127"/>
      <c r="AL94" s="127"/>
      <c r="AM94" s="128"/>
    </row>
    <row r="95" spans="2:39" s="126" customFormat="1" ht="15" customHeight="1" x14ac:dyDescent="0.2">
      <c r="B95" s="129"/>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t="s">
        <v>324</v>
      </c>
      <c r="AB95" s="127"/>
      <c r="AC95" s="127"/>
      <c r="AD95" s="127"/>
      <c r="AE95" s="127"/>
      <c r="AF95" s="127"/>
      <c r="AG95" s="127"/>
      <c r="AH95" s="127"/>
      <c r="AI95" s="127"/>
      <c r="AJ95" s="127"/>
      <c r="AK95" s="127"/>
      <c r="AL95" s="127"/>
      <c r="AM95" s="128"/>
    </row>
    <row r="96" spans="2:39" s="126" customFormat="1" ht="4.5" customHeight="1" x14ac:dyDescent="0.2">
      <c r="B96" s="129"/>
      <c r="C96" s="130"/>
      <c r="D96" s="130"/>
      <c r="E96" s="130"/>
      <c r="F96" s="130"/>
      <c r="G96" s="130"/>
      <c r="H96" s="130"/>
      <c r="I96" s="130"/>
      <c r="J96" s="130"/>
      <c r="K96" s="130"/>
      <c r="L96" s="130"/>
      <c r="M96" s="130"/>
      <c r="N96" s="130"/>
      <c r="O96" s="130"/>
      <c r="P96" s="130"/>
      <c r="Q96" s="130"/>
      <c r="R96" s="130"/>
      <c r="S96" s="130"/>
      <c r="T96" s="130"/>
      <c r="U96" s="130"/>
      <c r="V96" s="130"/>
      <c r="W96" s="130"/>
      <c r="X96" s="130"/>
      <c r="Y96" s="130"/>
      <c r="Z96" s="130"/>
      <c r="AA96" s="130"/>
      <c r="AB96" s="130"/>
      <c r="AC96" s="130"/>
      <c r="AD96" s="130"/>
      <c r="AE96" s="130"/>
      <c r="AF96" s="130"/>
      <c r="AG96" s="130"/>
      <c r="AH96" s="130"/>
      <c r="AI96" s="130"/>
      <c r="AJ96" s="130"/>
      <c r="AK96" s="130"/>
      <c r="AL96" s="130"/>
      <c r="AM96" s="128"/>
    </row>
    <row r="97" spans="2:39" s="126" customFormat="1" ht="4.5" customHeight="1" x14ac:dyDescent="0.2">
      <c r="B97" s="129"/>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8"/>
    </row>
    <row r="98" spans="2:39" s="126" customFormat="1" ht="15" customHeight="1" x14ac:dyDescent="0.2">
      <c r="B98" s="129"/>
      <c r="C98" s="127" t="s">
        <v>325</v>
      </c>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8"/>
    </row>
    <row r="99" spans="2:39" s="126" customFormat="1" ht="5.0999999999999996" customHeight="1" x14ac:dyDescent="0.2">
      <c r="B99" s="129"/>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8"/>
    </row>
    <row r="100" spans="2:39" s="126" customFormat="1" ht="15" customHeight="1" x14ac:dyDescent="0.2">
      <c r="B100" s="129"/>
      <c r="C100" s="127" t="s">
        <v>326</v>
      </c>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8"/>
    </row>
    <row r="101" spans="2:39" s="126" customFormat="1" ht="15" customHeight="1" x14ac:dyDescent="0.2">
      <c r="B101" s="129"/>
      <c r="C101" s="127" t="s">
        <v>327</v>
      </c>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8"/>
    </row>
    <row r="102" spans="2:39" s="126" customFormat="1" ht="5.0999999999999996" customHeight="1" x14ac:dyDescent="0.2">
      <c r="B102" s="129"/>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c r="AG102" s="130"/>
      <c r="AH102" s="130"/>
      <c r="AI102" s="130"/>
      <c r="AJ102" s="130"/>
      <c r="AK102" s="130"/>
      <c r="AL102" s="130"/>
      <c r="AM102" s="128"/>
    </row>
    <row r="103" spans="2:39" s="126" customFormat="1" ht="5.0999999999999996" customHeight="1" x14ac:dyDescent="0.2">
      <c r="B103" s="129"/>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8"/>
    </row>
    <row r="104" spans="2:39" s="126" customFormat="1" ht="15" customHeight="1" x14ac:dyDescent="0.2">
      <c r="B104" s="129"/>
      <c r="C104" s="127" t="s">
        <v>328</v>
      </c>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8"/>
    </row>
    <row r="105" spans="2:39" s="126" customFormat="1" ht="15" customHeight="1" x14ac:dyDescent="0.2">
      <c r="B105" s="129"/>
      <c r="C105" s="127" t="s">
        <v>329</v>
      </c>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8"/>
    </row>
    <row r="106" spans="2:39" s="126" customFormat="1" ht="5.0999999999999996" customHeight="1" x14ac:dyDescent="0.2">
      <c r="B106" s="137"/>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E106" s="130"/>
      <c r="AF106" s="130"/>
      <c r="AG106" s="130"/>
      <c r="AH106" s="130"/>
      <c r="AI106" s="130"/>
      <c r="AJ106" s="130"/>
      <c r="AK106" s="130"/>
      <c r="AL106" s="130"/>
      <c r="AM106" s="138"/>
    </row>
    <row r="107" spans="2:39" s="126" customFormat="1" ht="15" customHeight="1" x14ac:dyDescent="0.2"/>
    <row r="108" spans="2:39" s="126" customFormat="1" ht="15" customHeight="1" x14ac:dyDescent="0.2"/>
    <row r="109" spans="2:39" s="126" customFormat="1" ht="15" customHeight="1" x14ac:dyDescent="0.2"/>
    <row r="110" spans="2:39" s="126" customFormat="1" ht="15" customHeight="1" x14ac:dyDescent="0.2"/>
    <row r="111" spans="2:39" s="126" customFormat="1" ht="15" customHeight="1" x14ac:dyDescent="0.2"/>
    <row r="112" spans="2:39" s="126" customFormat="1" ht="15" customHeight="1" x14ac:dyDescent="0.2"/>
    <row r="113" s="126" customFormat="1" ht="15" customHeight="1" x14ac:dyDescent="0.2"/>
    <row r="114" s="126" customFormat="1" ht="15" customHeight="1" x14ac:dyDescent="0.2"/>
    <row r="115" s="126" customFormat="1" ht="15" customHeight="1" x14ac:dyDescent="0.2"/>
    <row r="116" s="126" customFormat="1" ht="15" customHeight="1" x14ac:dyDescent="0.2"/>
    <row r="117" s="126" customFormat="1" ht="15" customHeight="1" x14ac:dyDescent="0.2"/>
    <row r="118" s="126" customFormat="1" ht="15" customHeight="1" x14ac:dyDescent="0.2"/>
    <row r="119" s="126" customFormat="1" ht="15" customHeight="1" x14ac:dyDescent="0.2"/>
    <row r="120" s="126" customFormat="1" ht="15" customHeight="1" x14ac:dyDescent="0.2"/>
    <row r="121" s="126" customFormat="1" ht="15" customHeight="1" x14ac:dyDescent="0.2"/>
    <row r="122" s="126" customFormat="1" ht="15" customHeight="1" x14ac:dyDescent="0.2"/>
    <row r="123" s="126" customFormat="1" ht="15" customHeight="1" x14ac:dyDescent="0.2"/>
    <row r="124" s="126" customFormat="1" ht="15" customHeight="1" x14ac:dyDescent="0.2"/>
    <row r="125" s="126" customFormat="1" ht="15" customHeight="1" x14ac:dyDescent="0.2"/>
    <row r="126" s="126" customFormat="1" ht="15" customHeight="1" x14ac:dyDescent="0.2"/>
    <row r="127" s="126" customFormat="1" ht="15" customHeight="1" x14ac:dyDescent="0.2"/>
    <row r="128" s="126" customFormat="1" ht="15" customHeight="1" x14ac:dyDescent="0.2"/>
    <row r="129" s="126" customFormat="1" ht="15" customHeight="1" x14ac:dyDescent="0.2"/>
    <row r="130" s="126" customFormat="1" ht="15" customHeight="1" x14ac:dyDescent="0.2"/>
    <row r="131" s="126" customFormat="1" ht="15" customHeight="1" x14ac:dyDescent="0.2"/>
    <row r="132" s="126" customFormat="1" ht="15" customHeight="1" x14ac:dyDescent="0.2"/>
    <row r="133" s="126" customFormat="1" ht="15" customHeight="1" x14ac:dyDescent="0.2"/>
    <row r="134" s="126" customFormat="1" ht="15" customHeight="1" x14ac:dyDescent="0.2"/>
    <row r="135" s="126" customFormat="1" ht="15" customHeight="1" x14ac:dyDescent="0.2"/>
    <row r="136" s="126" customFormat="1" ht="15" customHeight="1" x14ac:dyDescent="0.2"/>
    <row r="137" s="126" customFormat="1" ht="15" customHeight="1" x14ac:dyDescent="0.2"/>
    <row r="138" s="126" customFormat="1" ht="15" customHeight="1" x14ac:dyDescent="0.2"/>
    <row r="139" s="126" customFormat="1" ht="15" customHeight="1" x14ac:dyDescent="0.2"/>
    <row r="140" s="126" customFormat="1" ht="15" customHeight="1" x14ac:dyDescent="0.2"/>
    <row r="141" s="126" customFormat="1" ht="15" customHeight="1" x14ac:dyDescent="0.2"/>
    <row r="142" s="126" customFormat="1" ht="15" customHeight="1" x14ac:dyDescent="0.2"/>
    <row r="143" s="126" customFormat="1" ht="15" customHeight="1" x14ac:dyDescent="0.2"/>
    <row r="144" s="126" customFormat="1" ht="15" customHeight="1" x14ac:dyDescent="0.2"/>
    <row r="145" s="126" customFormat="1" ht="15" customHeight="1" x14ac:dyDescent="0.2"/>
    <row r="146" s="126" customFormat="1" ht="15" customHeight="1" x14ac:dyDescent="0.2"/>
    <row r="147" s="126" customFormat="1" ht="15" customHeight="1" x14ac:dyDescent="0.2"/>
    <row r="148" s="126" customFormat="1" ht="15" customHeight="1" x14ac:dyDescent="0.2"/>
    <row r="149" s="126" customFormat="1" ht="15" customHeight="1" x14ac:dyDescent="0.2"/>
    <row r="150" s="126" customFormat="1" ht="15" customHeight="1" x14ac:dyDescent="0.2"/>
    <row r="151" s="126" customFormat="1" ht="15" customHeight="1" x14ac:dyDescent="0.2"/>
    <row r="152" s="126" customFormat="1" ht="15" customHeight="1" x14ac:dyDescent="0.2"/>
    <row r="153" s="126" customFormat="1" ht="15" customHeight="1" x14ac:dyDescent="0.2"/>
    <row r="154" s="126" customFormat="1" ht="15" customHeight="1" x14ac:dyDescent="0.2"/>
    <row r="155" s="126" customFormat="1" ht="15" customHeight="1" x14ac:dyDescent="0.2"/>
    <row r="156" s="126" customFormat="1" ht="15" customHeight="1" x14ac:dyDescent="0.2"/>
    <row r="157" s="126" customFormat="1" ht="15" customHeight="1" x14ac:dyDescent="0.2"/>
    <row r="158" s="126" customFormat="1" ht="15" customHeight="1" x14ac:dyDescent="0.2"/>
    <row r="159" s="126" customFormat="1" ht="15" customHeight="1" x14ac:dyDescent="0.2"/>
    <row r="160" s="126" customFormat="1" ht="15" customHeight="1" x14ac:dyDescent="0.2"/>
    <row r="161" s="126" customFormat="1" ht="15" customHeight="1" x14ac:dyDescent="0.2"/>
    <row r="162" s="126" customFormat="1" ht="15" customHeight="1" x14ac:dyDescent="0.2"/>
    <row r="163" s="126" customFormat="1" ht="15" customHeight="1" x14ac:dyDescent="0.2"/>
    <row r="164" s="126" customFormat="1" ht="15" customHeight="1" x14ac:dyDescent="0.2"/>
    <row r="165" s="126" customFormat="1" ht="15" customHeight="1" x14ac:dyDescent="0.2"/>
    <row r="166" s="126" customFormat="1" ht="15" customHeight="1" x14ac:dyDescent="0.2"/>
    <row r="167" s="126" customFormat="1" ht="15" customHeight="1" x14ac:dyDescent="0.2"/>
    <row r="168" s="126" customFormat="1" ht="15" customHeight="1" x14ac:dyDescent="0.2"/>
    <row r="169" s="126" customFormat="1" ht="15" customHeight="1" x14ac:dyDescent="0.2"/>
    <row r="170" s="126" customFormat="1" ht="15" customHeight="1" x14ac:dyDescent="0.2"/>
    <row r="171" s="126" customFormat="1" ht="15" customHeight="1" x14ac:dyDescent="0.2"/>
    <row r="172" s="126" customFormat="1" ht="15" customHeight="1" x14ac:dyDescent="0.2"/>
    <row r="173" s="126" customFormat="1" ht="15" customHeight="1" x14ac:dyDescent="0.2"/>
    <row r="174" s="126" customFormat="1" ht="15" customHeight="1" x14ac:dyDescent="0.2"/>
    <row r="175" s="126" customFormat="1" ht="15" customHeight="1" x14ac:dyDescent="0.2"/>
    <row r="176" s="126" customFormat="1" ht="15" customHeight="1" x14ac:dyDescent="0.2"/>
    <row r="177" s="126" customFormat="1" ht="15" customHeight="1" x14ac:dyDescent="0.2"/>
    <row r="178" s="126" customFormat="1" ht="15" customHeight="1" x14ac:dyDescent="0.2"/>
    <row r="179" s="126" customFormat="1" ht="15" customHeight="1" x14ac:dyDescent="0.2"/>
    <row r="180" s="126" customFormat="1" ht="15" customHeight="1" x14ac:dyDescent="0.2"/>
    <row r="181" s="126" customFormat="1" ht="15" customHeight="1" x14ac:dyDescent="0.2"/>
    <row r="182" s="126" customFormat="1" ht="15" customHeight="1" x14ac:dyDescent="0.2"/>
    <row r="183" s="126" customFormat="1" ht="15" customHeight="1" x14ac:dyDescent="0.2"/>
    <row r="184" s="126" customFormat="1" ht="15" customHeight="1" x14ac:dyDescent="0.2"/>
    <row r="185" s="126" customFormat="1" ht="15" customHeight="1" x14ac:dyDescent="0.2"/>
    <row r="186" s="126" customFormat="1" ht="15" customHeight="1" x14ac:dyDescent="0.2"/>
    <row r="187" s="126" customFormat="1" ht="15" customHeight="1" x14ac:dyDescent="0.2"/>
    <row r="188" s="126" customFormat="1" ht="15" customHeight="1" x14ac:dyDescent="0.2"/>
    <row r="189" s="126" customFormat="1" ht="15" customHeight="1" x14ac:dyDescent="0.2"/>
    <row r="190" s="126" customFormat="1" ht="15" customHeight="1" x14ac:dyDescent="0.2"/>
    <row r="191" s="126" customFormat="1" ht="15" customHeight="1" x14ac:dyDescent="0.2"/>
    <row r="192" s="126" customFormat="1" ht="15" customHeight="1" x14ac:dyDescent="0.2"/>
    <row r="193" s="126" customFormat="1" ht="15" customHeight="1" x14ac:dyDescent="0.2"/>
    <row r="194" s="126" customFormat="1" ht="15" customHeight="1" x14ac:dyDescent="0.2"/>
    <row r="195" s="126" customFormat="1" ht="15" customHeight="1" x14ac:dyDescent="0.2"/>
    <row r="196" s="126" customFormat="1" ht="15" customHeight="1" x14ac:dyDescent="0.2"/>
    <row r="197" s="126" customFormat="1" ht="15" customHeight="1" x14ac:dyDescent="0.2"/>
    <row r="198" s="126" customFormat="1" ht="15" customHeight="1" x14ac:dyDescent="0.2"/>
    <row r="199" s="126" customFormat="1" ht="15" customHeight="1" x14ac:dyDescent="0.2"/>
    <row r="200" s="126" customFormat="1" ht="15" customHeight="1" x14ac:dyDescent="0.2"/>
    <row r="201" s="126" customFormat="1" ht="15" customHeight="1" x14ac:dyDescent="0.2"/>
    <row r="202" s="126" customFormat="1" ht="15" customHeight="1" x14ac:dyDescent="0.2"/>
    <row r="203" s="126" customFormat="1" ht="15" customHeight="1" x14ac:dyDescent="0.2"/>
    <row r="204" s="126" customFormat="1" ht="15" customHeight="1" x14ac:dyDescent="0.2"/>
    <row r="205" s="126" customFormat="1" ht="15" customHeight="1" x14ac:dyDescent="0.2"/>
    <row r="206" s="126" customFormat="1" ht="15" customHeight="1" x14ac:dyDescent="0.2"/>
    <row r="207" s="126" customFormat="1" ht="15" customHeight="1" x14ac:dyDescent="0.2"/>
    <row r="208" s="126" customFormat="1" ht="15" customHeight="1" x14ac:dyDescent="0.2"/>
    <row r="209" s="126" customFormat="1" ht="15" customHeight="1" x14ac:dyDescent="0.2"/>
    <row r="210" s="126" customFormat="1" ht="15" customHeight="1" x14ac:dyDescent="0.2"/>
    <row r="211" s="126" customFormat="1" ht="15" customHeight="1" x14ac:dyDescent="0.2"/>
    <row r="212" s="126" customFormat="1" ht="15" customHeight="1" x14ac:dyDescent="0.2"/>
    <row r="213" s="126" customFormat="1" ht="15" customHeight="1" x14ac:dyDescent="0.2"/>
    <row r="214" s="126" customFormat="1" ht="15" customHeight="1" x14ac:dyDescent="0.2"/>
    <row r="215" s="126" customFormat="1" ht="15" customHeight="1" x14ac:dyDescent="0.2"/>
    <row r="216" s="126" customFormat="1" ht="15" customHeight="1" x14ac:dyDescent="0.2"/>
    <row r="217" s="126" customFormat="1" ht="15" customHeight="1" x14ac:dyDescent="0.2"/>
    <row r="218" s="126" customFormat="1"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6.5" customHeight="1" x14ac:dyDescent="0.2"/>
    <row r="725" ht="16.5" customHeight="1" x14ac:dyDescent="0.2"/>
    <row r="726" ht="16.5" customHeight="1" x14ac:dyDescent="0.2"/>
    <row r="727" ht="16.5" customHeight="1" x14ac:dyDescent="0.2"/>
    <row r="728" ht="16.5" customHeight="1" x14ac:dyDescent="0.2"/>
    <row r="729" ht="16.5" customHeight="1" x14ac:dyDescent="0.2"/>
    <row r="730" ht="16.5" customHeight="1" x14ac:dyDescent="0.2"/>
    <row r="731" ht="16.5" customHeight="1" x14ac:dyDescent="0.2"/>
    <row r="732" ht="16.5" customHeight="1" x14ac:dyDescent="0.2"/>
    <row r="733" ht="16.5" customHeight="1" x14ac:dyDescent="0.2"/>
    <row r="734" ht="16.5" customHeight="1" x14ac:dyDescent="0.2"/>
    <row r="735" ht="16.5" customHeight="1" x14ac:dyDescent="0.2"/>
    <row r="736" ht="16.5" customHeight="1" x14ac:dyDescent="0.2"/>
    <row r="737" ht="16.5" customHeight="1" x14ac:dyDescent="0.2"/>
    <row r="738" ht="16.5" customHeight="1" x14ac:dyDescent="0.2"/>
    <row r="739" ht="16.5" customHeight="1" x14ac:dyDescent="0.2"/>
    <row r="740" ht="16.5" customHeight="1" x14ac:dyDescent="0.2"/>
    <row r="741" ht="16.5" customHeight="1" x14ac:dyDescent="0.2"/>
    <row r="742" ht="16.5" customHeight="1" x14ac:dyDescent="0.2"/>
    <row r="743" ht="16.5" customHeight="1" x14ac:dyDescent="0.2"/>
    <row r="744" ht="16.5" customHeight="1" x14ac:dyDescent="0.2"/>
    <row r="745" ht="16.5" customHeight="1" x14ac:dyDescent="0.2"/>
  </sheetData>
  <sheetProtection algorithmName="SHA-512" hashValue="AHeYywanOopqm5Sx5tQ+oCEx87E39kcZdED5K/ISEOlTDMI1c0D0JD+ri28JEdUJhivELC+///F40A4PBI8FEA==" saltValue="iT2drQOKd9iIpSwawwsqLg==" spinCount="100000" sheet="1" objects="1" scenarios="1"/>
  <mergeCells count="34">
    <mergeCell ref="N6:Y6"/>
    <mergeCell ref="AA6:AL6"/>
    <mergeCell ref="B10:C10"/>
    <mergeCell ref="N10:Y10"/>
    <mergeCell ref="AA10:AL13"/>
    <mergeCell ref="B16:C16"/>
    <mergeCell ref="D11:L12"/>
    <mergeCell ref="N16:Y16"/>
    <mergeCell ref="D17:L18"/>
    <mergeCell ref="AA21:AL25"/>
    <mergeCell ref="N22:Y22"/>
    <mergeCell ref="N25:Y25"/>
    <mergeCell ref="B29:C29"/>
    <mergeCell ref="D29:L30"/>
    <mergeCell ref="B33:C33"/>
    <mergeCell ref="B37:C37"/>
    <mergeCell ref="B21:C21"/>
    <mergeCell ref="D22:L24"/>
    <mergeCell ref="D25:L26"/>
    <mergeCell ref="B53:C53"/>
    <mergeCell ref="B61:C61"/>
    <mergeCell ref="AA53:AL58"/>
    <mergeCell ref="B40:C40"/>
    <mergeCell ref="D40:L41"/>
    <mergeCell ref="B44:C44"/>
    <mergeCell ref="B47:C47"/>
    <mergeCell ref="B50:C50"/>
    <mergeCell ref="B87:C87"/>
    <mergeCell ref="B93:C93"/>
    <mergeCell ref="B65:C65"/>
    <mergeCell ref="B69:C69"/>
    <mergeCell ref="B75:C75"/>
    <mergeCell ref="B79:C79"/>
    <mergeCell ref="B83:C83"/>
  </mergeCells>
  <pageMargins left="0.35433070866141736" right="0.31496062992125984" top="0.94488188976377963" bottom="0.55118110236220474" header="0.31496062992125984" footer="0.31496062992125984"/>
  <pageSetup paperSize="9" orientation="portrait" r:id="rId1"/>
  <rowBreaks count="1" manualBreakCount="1">
    <brk id="67" max="16383" man="1"/>
  </rowBreaks>
  <ignoredErrors>
    <ignoredError sqref="B93:C93 B10:C14 B16:C19 B37:C38 B33:C35 B29:C31 B21:C27 B50:C51 B47:C48 B44:C45 B40:C42 B61:C63 B53:C59 B69:C70 B65:C67 B71:C71 B87:C91 B83:C85 B79:C81 B73:C7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3"/>
  <dimension ref="A1:T113"/>
  <sheetViews>
    <sheetView topLeftCell="XFD1" zoomScale="115" zoomScaleNormal="115" zoomScalePageLayoutView="120" workbookViewId="0">
      <selection activeCell="L17" sqref="A1:XFD1048576"/>
    </sheetView>
  </sheetViews>
  <sheetFormatPr baseColWidth="10" defaultColWidth="0" defaultRowHeight="12" customHeight="1" x14ac:dyDescent="0.2"/>
  <cols>
    <col min="1" max="5" width="12.625" style="21" hidden="1" customWidth="1"/>
    <col min="6" max="6" width="12.625" style="26" hidden="1" customWidth="1"/>
    <col min="7" max="10" width="12.625" style="32" hidden="1" customWidth="1"/>
    <col min="11" max="16384" width="12.625" style="21" hidden="1"/>
  </cols>
  <sheetData>
    <row r="1" spans="1:18" ht="12" customHeight="1" x14ac:dyDescent="0.2">
      <c r="A1" s="20" t="s">
        <v>166</v>
      </c>
      <c r="B1" s="20" t="s">
        <v>119</v>
      </c>
      <c r="E1" s="20" t="s">
        <v>96</v>
      </c>
      <c r="F1" s="31" t="s">
        <v>219</v>
      </c>
      <c r="G1" s="31" t="s">
        <v>218</v>
      </c>
      <c r="H1" s="31" t="s">
        <v>331</v>
      </c>
      <c r="I1" s="31" t="s">
        <v>220</v>
      </c>
      <c r="J1" s="31"/>
      <c r="K1" s="20" t="s">
        <v>211</v>
      </c>
      <c r="L1" s="24"/>
      <c r="N1" s="20" t="s">
        <v>217</v>
      </c>
      <c r="O1" s="24"/>
      <c r="Q1" s="20"/>
      <c r="R1" s="24"/>
    </row>
    <row r="2" spans="1:18" ht="12" customHeight="1" x14ac:dyDescent="0.2">
      <c r="A2" s="22" t="s">
        <v>167</v>
      </c>
      <c r="B2" s="21" t="s">
        <v>199</v>
      </c>
      <c r="C2" s="24">
        <f>SUM(Eingaben!AA480:AE502)</f>
        <v>0</v>
      </c>
      <c r="E2" s="25" t="s">
        <v>201</v>
      </c>
      <c r="F2" s="26">
        <f>Eingaben!AG109</f>
        <v>0</v>
      </c>
      <c r="G2" s="26">
        <f>Eingaben!C112</f>
        <v>0</v>
      </c>
      <c r="I2" s="26">
        <f>IF(F2="ja",G2,0)</f>
        <v>0</v>
      </c>
      <c r="J2" s="26"/>
      <c r="K2" s="21" t="s">
        <v>205</v>
      </c>
      <c r="L2" s="24">
        <f>IF(Eingaben!AG268="nein",0,SUM(Eingaben!AG271:AK273)+SUM(Ergänzungen!AH165:AL167))</f>
        <v>0</v>
      </c>
      <c r="N2" s="21" t="s">
        <v>205</v>
      </c>
      <c r="O2" s="24">
        <f>IF(Eingaben!AG277="nein",0,SUM(Eingaben!AG280:AG282)+SUM(Ergänzungen!AH174:AL176))</f>
        <v>0</v>
      </c>
      <c r="R2" s="24"/>
    </row>
    <row r="3" spans="1:18" ht="12" customHeight="1" x14ac:dyDescent="0.2">
      <c r="A3" s="22" t="s">
        <v>168</v>
      </c>
      <c r="B3" s="21" t="s">
        <v>200</v>
      </c>
      <c r="C3" s="24">
        <f>SUM(Eingaben!AA510:AE532)</f>
        <v>0</v>
      </c>
      <c r="E3" s="21" t="s">
        <v>202</v>
      </c>
      <c r="F3" s="26">
        <f>Eingaben!AG116</f>
        <v>0</v>
      </c>
      <c r="G3" s="26">
        <f>SUM(Eingaben!W119:AA125)</f>
        <v>0</v>
      </c>
      <c r="H3" s="26">
        <f>SUM(Ergänzungen!D20:H26)</f>
        <v>0</v>
      </c>
      <c r="I3" s="26">
        <f t="shared" ref="I3:I13" si="0">IF(F3="ja",G3+H3,0)</f>
        <v>0</v>
      </c>
      <c r="J3" s="26"/>
      <c r="K3" s="21" t="s">
        <v>207</v>
      </c>
      <c r="L3" s="29">
        <f>IF(Eingaben!C14="weiblich",1,2)</f>
        <v>2</v>
      </c>
      <c r="N3" s="21" t="s">
        <v>207</v>
      </c>
      <c r="O3" s="21">
        <f>IF(Eingaben!C14="weiblich",1,2)</f>
        <v>2</v>
      </c>
    </row>
    <row r="4" spans="1:18" ht="12" customHeight="1" x14ac:dyDescent="0.2">
      <c r="A4" s="22" t="s">
        <v>169</v>
      </c>
      <c r="E4" s="25" t="s">
        <v>203</v>
      </c>
      <c r="F4" s="26">
        <f>Eingaben!AG129</f>
        <v>0</v>
      </c>
      <c r="G4" s="26">
        <f>SUM(Eingaben!AG132:AK142)</f>
        <v>0</v>
      </c>
      <c r="H4" s="26">
        <f>SUM(Ergänzungen!AH33:AL43)</f>
        <v>0</v>
      </c>
      <c r="I4" s="26">
        <f t="shared" si="0"/>
        <v>0</v>
      </c>
      <c r="J4" s="26"/>
      <c r="K4" s="21" t="s">
        <v>5</v>
      </c>
      <c r="L4" s="27">
        <f>Eingaben!C11</f>
        <v>0</v>
      </c>
      <c r="N4" s="21" t="s">
        <v>5</v>
      </c>
      <c r="O4" s="30">
        <f>Eingaben!C11</f>
        <v>0</v>
      </c>
      <c r="R4" s="30"/>
    </row>
    <row r="5" spans="1:18" ht="12" customHeight="1" x14ac:dyDescent="0.2">
      <c r="A5" s="22" t="s">
        <v>170</v>
      </c>
      <c r="E5" s="21" t="s">
        <v>204</v>
      </c>
      <c r="F5" s="26">
        <f>Eingaben!AG151</f>
        <v>0</v>
      </c>
      <c r="G5" s="26">
        <f>SUM(Eingaben!AG154:AK160)</f>
        <v>0</v>
      </c>
      <c r="H5" s="26">
        <f>SUM(Ergänzungen!AH50:AL56)</f>
        <v>0</v>
      </c>
      <c r="I5" s="26">
        <f t="shared" si="0"/>
        <v>0</v>
      </c>
      <c r="J5" s="26"/>
      <c r="K5" s="21" t="s">
        <v>8</v>
      </c>
      <c r="L5" s="27">
        <f>Eingaben!AD11</f>
        <v>0</v>
      </c>
      <c r="N5" s="21" t="s">
        <v>8</v>
      </c>
      <c r="O5" s="30">
        <f>Eingaben!AD11</f>
        <v>0</v>
      </c>
      <c r="R5" s="30"/>
    </row>
    <row r="6" spans="1:18" ht="12" customHeight="1" x14ac:dyDescent="0.2">
      <c r="A6" s="22" t="s">
        <v>171</v>
      </c>
      <c r="E6" s="25" t="s">
        <v>99</v>
      </c>
      <c r="F6" s="26">
        <f>Eingaben!AG164</f>
        <v>0</v>
      </c>
      <c r="G6" s="26">
        <f>SUM(Eingaben!AG167:AK173)</f>
        <v>0</v>
      </c>
      <c r="H6" s="26">
        <f>SUM(Ergänzungen!AH63:AL69)</f>
        <v>0</v>
      </c>
      <c r="I6" s="26">
        <f t="shared" si="0"/>
        <v>0</v>
      </c>
      <c r="J6" s="26"/>
      <c r="K6" s="21" t="s">
        <v>206</v>
      </c>
      <c r="L6" s="169">
        <f>YEARFRAC(L5,L4)</f>
        <v>0</v>
      </c>
      <c r="N6" s="21" t="s">
        <v>206</v>
      </c>
      <c r="O6" s="170">
        <f>YEARFRAC(L5,L4,)</f>
        <v>0</v>
      </c>
    </row>
    <row r="7" spans="1:18" ht="12" customHeight="1" x14ac:dyDescent="0.2">
      <c r="A7" s="22" t="s">
        <v>172</v>
      </c>
      <c r="E7" s="25" t="s">
        <v>108</v>
      </c>
      <c r="F7" s="26">
        <f>Eingaben!AG177</f>
        <v>0</v>
      </c>
      <c r="G7" s="26">
        <f>SUM(Eingaben!AG180:AK190)</f>
        <v>0</v>
      </c>
      <c r="H7" s="26">
        <f>SUM(Ergänzungen!AH76:AL86)</f>
        <v>0</v>
      </c>
      <c r="I7" s="26">
        <f t="shared" si="0"/>
        <v>0</v>
      </c>
      <c r="J7" s="26"/>
      <c r="K7" s="21" t="s">
        <v>208</v>
      </c>
      <c r="L7" s="26">
        <f>IF(L2=0,0,IF(L6&gt;=60,L2,1))</f>
        <v>0</v>
      </c>
      <c r="N7" s="21" t="s">
        <v>208</v>
      </c>
      <c r="O7" s="24">
        <f>IF(O2=0,0,IF(O6&gt;=60,O2,1))</f>
        <v>0</v>
      </c>
      <c r="R7" s="24"/>
    </row>
    <row r="8" spans="1:18" ht="12" customHeight="1" x14ac:dyDescent="0.2">
      <c r="A8" s="22" t="s">
        <v>173</v>
      </c>
      <c r="E8" s="25" t="s">
        <v>102</v>
      </c>
      <c r="F8" s="26">
        <f>Eingaben!AG194</f>
        <v>0</v>
      </c>
      <c r="G8" s="26">
        <f>SUM(Eingaben!AG197:AK199)</f>
        <v>0</v>
      </c>
      <c r="H8" s="26">
        <f>SUM(Ergänzungen!AH93:AL95)</f>
        <v>0</v>
      </c>
      <c r="I8" s="26">
        <f t="shared" si="0"/>
        <v>0</v>
      </c>
      <c r="J8" s="26"/>
      <c r="K8" s="21" t="s">
        <v>209</v>
      </c>
      <c r="L8" s="26">
        <f>L7</f>
        <v>0</v>
      </c>
      <c r="N8" s="21" t="s">
        <v>209</v>
      </c>
      <c r="O8" s="24">
        <f>O7</f>
        <v>0</v>
      </c>
      <c r="R8" s="24"/>
    </row>
    <row r="9" spans="1:18" ht="12" customHeight="1" x14ac:dyDescent="0.2">
      <c r="A9" s="22" t="s">
        <v>174</v>
      </c>
      <c r="E9" s="25" t="s">
        <v>103</v>
      </c>
      <c r="F9" s="26">
        <f>Eingaben!AG203</f>
        <v>0</v>
      </c>
      <c r="G9" s="26">
        <f>SUM(Eingaben!AG206:AK208)</f>
        <v>0</v>
      </c>
      <c r="H9" s="26">
        <f>SUM(Ergänzungen!AH102:AL104)</f>
        <v>0</v>
      </c>
      <c r="I9" s="26">
        <f t="shared" si="0"/>
        <v>0</v>
      </c>
      <c r="J9" s="26"/>
      <c r="K9" s="21" t="s">
        <v>210</v>
      </c>
      <c r="L9" s="26">
        <f>MIN(L7:L8)</f>
        <v>0</v>
      </c>
      <c r="N9" s="21" t="s">
        <v>210</v>
      </c>
      <c r="O9" s="24">
        <f>MIN(O7:O8)</f>
        <v>0</v>
      </c>
      <c r="R9" s="24"/>
    </row>
    <row r="10" spans="1:18" ht="12" customHeight="1" x14ac:dyDescent="0.2">
      <c r="A10" s="22" t="s">
        <v>175</v>
      </c>
      <c r="E10" s="25" t="s">
        <v>109</v>
      </c>
      <c r="F10" s="26">
        <f>Eingaben!AG212</f>
        <v>0</v>
      </c>
      <c r="G10" s="26">
        <f>SUM(Eingaben!AG215:AK225)</f>
        <v>0</v>
      </c>
      <c r="H10" s="26">
        <f>SUM(Ergänzungen!AH111:AL121)</f>
        <v>0</v>
      </c>
      <c r="I10" s="26">
        <f t="shared" si="0"/>
        <v>0</v>
      </c>
      <c r="J10" s="26"/>
      <c r="L10" s="26"/>
    </row>
    <row r="11" spans="1:18" ht="12" customHeight="1" x14ac:dyDescent="0.2">
      <c r="A11" s="22" t="s">
        <v>176</v>
      </c>
      <c r="E11" s="25" t="s">
        <v>101</v>
      </c>
      <c r="F11" s="26">
        <f>Eingaben!AG231</f>
        <v>0</v>
      </c>
      <c r="G11" s="26">
        <f>SUM(Eingaben!AG234:AK236)</f>
        <v>0</v>
      </c>
      <c r="H11" s="26">
        <f>SUM(Ergänzungen!AH128:AL130)</f>
        <v>0</v>
      </c>
      <c r="I11" s="26">
        <f t="shared" si="0"/>
        <v>0</v>
      </c>
      <c r="J11" s="26"/>
      <c r="K11" s="20" t="s">
        <v>216</v>
      </c>
      <c r="L11" s="26"/>
      <c r="N11" s="20" t="s">
        <v>216</v>
      </c>
      <c r="O11" s="26"/>
      <c r="Q11" s="20"/>
      <c r="R11" s="26"/>
    </row>
    <row r="12" spans="1:18" ht="12" customHeight="1" x14ac:dyDescent="0.2">
      <c r="A12" s="22" t="s">
        <v>177</v>
      </c>
      <c r="E12" s="25" t="s">
        <v>100</v>
      </c>
      <c r="F12" s="26">
        <f>Eingaben!AG240</f>
        <v>0</v>
      </c>
      <c r="G12" s="26">
        <f>SUM(Eingaben!AG243:AK253)</f>
        <v>0</v>
      </c>
      <c r="H12" s="26">
        <f>SUM(Ergänzungen!AH137:AL147)</f>
        <v>0</v>
      </c>
      <c r="I12" s="26">
        <f t="shared" si="0"/>
        <v>0</v>
      </c>
      <c r="J12" s="26"/>
      <c r="K12" s="21" t="s">
        <v>205</v>
      </c>
      <c r="L12" s="26">
        <f>L2</f>
        <v>0</v>
      </c>
      <c r="N12" s="21" t="s">
        <v>205</v>
      </c>
      <c r="O12" s="26">
        <f>O2</f>
        <v>0</v>
      </c>
      <c r="R12" s="26"/>
    </row>
    <row r="13" spans="1:18" ht="12" customHeight="1" x14ac:dyDescent="0.2">
      <c r="A13" s="22" t="s">
        <v>178</v>
      </c>
      <c r="E13" s="25" t="s">
        <v>104</v>
      </c>
      <c r="F13" s="26">
        <f>Eingaben!AG259</f>
        <v>0</v>
      </c>
      <c r="G13" s="26">
        <f>SUM(Eingaben!AG262:AK264)</f>
        <v>0</v>
      </c>
      <c r="H13" s="26">
        <f>SUM(Ergänzungen!AH156:AL158)</f>
        <v>0</v>
      </c>
      <c r="I13" s="26">
        <f t="shared" si="0"/>
        <v>0</v>
      </c>
      <c r="J13" s="26"/>
      <c r="K13" s="21" t="s">
        <v>212</v>
      </c>
      <c r="L13" s="28">
        <f>Eingaben!AD93</f>
        <v>0</v>
      </c>
      <c r="N13" s="21" t="s">
        <v>212</v>
      </c>
      <c r="O13" s="28">
        <f>Eingaben!AD93</f>
        <v>0</v>
      </c>
      <c r="R13" s="28"/>
    </row>
    <row r="14" spans="1:18" ht="12" customHeight="1" x14ac:dyDescent="0.2">
      <c r="A14" s="22" t="s">
        <v>179</v>
      </c>
      <c r="E14" s="25" t="s">
        <v>105</v>
      </c>
      <c r="G14" s="26">
        <f>L17</f>
        <v>0</v>
      </c>
      <c r="H14" s="26"/>
      <c r="I14" s="26">
        <f>G14</f>
        <v>0</v>
      </c>
      <c r="J14" s="26"/>
      <c r="K14" s="21" t="s">
        <v>213</v>
      </c>
      <c r="L14" s="24">
        <f>IF(Eingaben!AG268="ja",IF(L13="IV-Rente (ganze Rente)",L12,1),0)</f>
        <v>0</v>
      </c>
      <c r="N14" s="21" t="s">
        <v>213</v>
      </c>
      <c r="O14" s="24">
        <f>IF(Eingaben!AG277="ja",IF(O13="IV-Rente (ganze Rente)",O12,1),0)</f>
        <v>0</v>
      </c>
      <c r="R14" s="24"/>
    </row>
    <row r="15" spans="1:18" ht="12" customHeight="1" x14ac:dyDescent="0.2">
      <c r="A15" s="22" t="s">
        <v>180</v>
      </c>
      <c r="E15" s="25" t="s">
        <v>106</v>
      </c>
      <c r="G15" s="26">
        <f>O17</f>
        <v>0</v>
      </c>
      <c r="H15" s="26"/>
      <c r="I15" s="26">
        <f>G15</f>
        <v>0</v>
      </c>
      <c r="J15" s="26"/>
      <c r="L15" s="24"/>
      <c r="O15" s="24"/>
      <c r="R15" s="24"/>
    </row>
    <row r="16" spans="1:18" ht="12" customHeight="1" x14ac:dyDescent="0.2">
      <c r="A16" s="22" t="s">
        <v>181</v>
      </c>
      <c r="E16" s="25" t="s">
        <v>107</v>
      </c>
      <c r="F16" s="26">
        <f>Eingaben!AG286</f>
        <v>0</v>
      </c>
      <c r="G16" s="26">
        <f>SUM(Eingaben!AG289:AK291)</f>
        <v>0</v>
      </c>
      <c r="H16" s="26">
        <f>SUM(Ergänzungen!AH183:AL185)</f>
        <v>0</v>
      </c>
      <c r="I16" s="26">
        <f>IF(F16="ja",G16+H16,0)</f>
        <v>0</v>
      </c>
      <c r="J16" s="26"/>
      <c r="K16" s="20" t="s">
        <v>214</v>
      </c>
      <c r="L16" s="24"/>
      <c r="N16" s="20" t="s">
        <v>214</v>
      </c>
      <c r="O16" s="24"/>
      <c r="Q16" s="20"/>
      <c r="R16" s="24"/>
    </row>
    <row r="17" spans="1:18" ht="12" customHeight="1" x14ac:dyDescent="0.2">
      <c r="A17" s="22" t="s">
        <v>182</v>
      </c>
      <c r="E17" s="25" t="s">
        <v>110</v>
      </c>
      <c r="F17" s="26">
        <f>Eingaben!AG295</f>
        <v>0</v>
      </c>
      <c r="G17" s="26">
        <f>IF(Eingaben!AG295="ja",1,0)</f>
        <v>0</v>
      </c>
      <c r="H17" s="26">
        <f>SUM(Ergänzungen!AH192:AL194)</f>
        <v>0</v>
      </c>
      <c r="I17" s="26">
        <f>IF(F17="ja",G17+H17,0)</f>
        <v>0</v>
      </c>
      <c r="J17" s="26"/>
      <c r="K17" s="21" t="s">
        <v>215</v>
      </c>
      <c r="L17" s="24">
        <f>MAX(L9,L14)</f>
        <v>0</v>
      </c>
      <c r="N17" s="21" t="s">
        <v>215</v>
      </c>
      <c r="O17" s="24">
        <f>MAX(O9,O14)</f>
        <v>0</v>
      </c>
      <c r="R17" s="24"/>
    </row>
    <row r="18" spans="1:18" ht="12" customHeight="1" x14ac:dyDescent="0.2">
      <c r="A18" s="22" t="s">
        <v>183</v>
      </c>
      <c r="E18" s="25" t="s">
        <v>111</v>
      </c>
      <c r="F18" s="26">
        <f>Eingaben!AG307</f>
        <v>0</v>
      </c>
      <c r="G18" s="26">
        <f>IF(Eingaben!AG307="ja",1,0)</f>
        <v>0</v>
      </c>
      <c r="H18" s="26"/>
      <c r="I18" s="26">
        <f>IF(F18=0,0,G18+H18)</f>
        <v>0</v>
      </c>
      <c r="J18" s="26"/>
    </row>
    <row r="19" spans="1:18" ht="12" customHeight="1" x14ac:dyDescent="0.2">
      <c r="A19" s="22" t="s">
        <v>184</v>
      </c>
      <c r="E19" s="25" t="s">
        <v>112</v>
      </c>
      <c r="F19" s="26">
        <f>Eingaben!AG325</f>
        <v>0</v>
      </c>
      <c r="G19" s="26">
        <f>SUM(Eingaben!AG328:AK338)</f>
        <v>0</v>
      </c>
      <c r="H19" s="26">
        <f>SUM(Ergänzungen!AH215:AL225)</f>
        <v>0</v>
      </c>
      <c r="I19" s="26">
        <f>IF(F19="ja",G19+H19,0)</f>
        <v>0</v>
      </c>
      <c r="J19" s="26"/>
    </row>
    <row r="20" spans="1:18" ht="12" customHeight="1" x14ac:dyDescent="0.2">
      <c r="A20" s="22" t="s">
        <v>185</v>
      </c>
      <c r="E20" s="25" t="s">
        <v>113</v>
      </c>
      <c r="F20" s="26">
        <f>Eingaben!AG342</f>
        <v>0</v>
      </c>
      <c r="G20" s="26">
        <f>SUM(Eingaben!AG345:AK351)</f>
        <v>0</v>
      </c>
      <c r="H20" s="26">
        <f>SUM(Ergänzungen!AH232:AL238)</f>
        <v>0</v>
      </c>
      <c r="I20" s="26">
        <f>IF(F20="ja",G20+H20,0)</f>
        <v>0</v>
      </c>
      <c r="J20" s="26"/>
    </row>
    <row r="21" spans="1:18" ht="12" customHeight="1" x14ac:dyDescent="0.2">
      <c r="A21" s="22" t="s">
        <v>186</v>
      </c>
      <c r="E21" s="25" t="s">
        <v>114</v>
      </c>
      <c r="F21" s="26">
        <f>Eingaben!AG355</f>
        <v>0</v>
      </c>
      <c r="G21" s="26">
        <f>SUM(Eingaben!AG358:AK364)</f>
        <v>0</v>
      </c>
      <c r="H21" s="26">
        <f>SUM(Ergänzungen!AH245:AL251)</f>
        <v>0</v>
      </c>
      <c r="I21" s="26">
        <f>IF(F21="ja",G21+H21,0)</f>
        <v>0</v>
      </c>
      <c r="J21" s="26"/>
    </row>
    <row r="22" spans="1:18" ht="12" customHeight="1" x14ac:dyDescent="0.2">
      <c r="A22" s="22" t="s">
        <v>187</v>
      </c>
      <c r="E22" s="25" t="s">
        <v>92</v>
      </c>
      <c r="F22" s="26">
        <f>Eingaben!AG368</f>
        <v>0</v>
      </c>
      <c r="G22" s="26">
        <f>Eingaben!AG371</f>
        <v>0</v>
      </c>
      <c r="H22" s="26"/>
      <c r="I22" s="26">
        <f>IF(F22="ja",IF(F22=0,0,G22),0)</f>
        <v>0</v>
      </c>
      <c r="J22" s="26"/>
    </row>
    <row r="23" spans="1:18" ht="12" customHeight="1" x14ac:dyDescent="0.2">
      <c r="A23" s="22" t="s">
        <v>188</v>
      </c>
      <c r="E23" s="21" t="s">
        <v>91</v>
      </c>
      <c r="F23" s="26">
        <f>F22</f>
        <v>0</v>
      </c>
      <c r="G23" s="26" t="str">
        <f>Eingaben!AG373</f>
        <v/>
      </c>
      <c r="I23" s="26">
        <f>IF(F23="ja",IF(F23=0,0,G23),0)</f>
        <v>0</v>
      </c>
    </row>
    <row r="24" spans="1:18" ht="12" customHeight="1" x14ac:dyDescent="0.2">
      <c r="A24" s="22" t="s">
        <v>189</v>
      </c>
      <c r="E24" s="25" t="s">
        <v>115</v>
      </c>
      <c r="F24" s="26">
        <f>Eingaben!AG381</f>
        <v>0</v>
      </c>
      <c r="G24" s="26">
        <f>IF(Eingaben!AG381="ja",1,0)</f>
        <v>0</v>
      </c>
      <c r="H24" s="26"/>
      <c r="I24" s="26">
        <f>IF(F24="ja",1,IF(F24="nein",0,IF(F24=0,0)))</f>
        <v>0</v>
      </c>
      <c r="J24" s="26"/>
    </row>
    <row r="25" spans="1:18" ht="12" customHeight="1" x14ac:dyDescent="0.2">
      <c r="A25" s="22" t="s">
        <v>190</v>
      </c>
      <c r="E25" s="21" t="s">
        <v>495</v>
      </c>
      <c r="F25" s="26">
        <f>Eingaben!AG383</f>
        <v>0</v>
      </c>
      <c r="G25" s="26">
        <f>IF(Eingaben!AG383="ja",1,0)</f>
        <v>0</v>
      </c>
      <c r="H25" s="26"/>
      <c r="I25" s="26">
        <f>IF(F25="ja",1,IF(F25="nein",0,IF(F25=0,0)))</f>
        <v>0</v>
      </c>
      <c r="J25" s="26"/>
    </row>
    <row r="26" spans="1:18" ht="12" customHeight="1" x14ac:dyDescent="0.2">
      <c r="A26" s="22" t="s">
        <v>191</v>
      </c>
      <c r="E26" s="21" t="s">
        <v>496</v>
      </c>
      <c r="F26" s="26">
        <f>Eingaben!AG385</f>
        <v>0</v>
      </c>
      <c r="G26" s="26">
        <f>IF(Eingaben!AG385="ja",1,0)</f>
        <v>0</v>
      </c>
      <c r="H26" s="26"/>
      <c r="I26" s="26">
        <f>IF(F26="ja",1,IF(F26="nein",0,IF(F26=0,0)))</f>
        <v>0</v>
      </c>
      <c r="J26" s="26"/>
    </row>
    <row r="27" spans="1:18" ht="12" customHeight="1" x14ac:dyDescent="0.2">
      <c r="A27" s="22" t="s">
        <v>192</v>
      </c>
      <c r="G27" s="26"/>
      <c r="H27" s="26"/>
      <c r="I27" s="26"/>
      <c r="J27" s="26"/>
    </row>
    <row r="28" spans="1:18" ht="12" customHeight="1" x14ac:dyDescent="0.2">
      <c r="A28" s="22" t="s">
        <v>193</v>
      </c>
      <c r="G28" s="26"/>
      <c r="H28" s="26"/>
      <c r="I28" s="26"/>
      <c r="J28" s="26"/>
    </row>
    <row r="29" spans="1:18" ht="12" customHeight="1" x14ac:dyDescent="0.2">
      <c r="A29" s="22" t="s">
        <v>194</v>
      </c>
      <c r="G29" s="26"/>
      <c r="H29" s="26"/>
      <c r="I29" s="26"/>
      <c r="J29" s="26"/>
    </row>
    <row r="30" spans="1:18" ht="12" customHeight="1" x14ac:dyDescent="0.2">
      <c r="A30" s="22" t="s">
        <v>195</v>
      </c>
      <c r="G30" s="26"/>
      <c r="H30" s="26"/>
      <c r="I30" s="26"/>
      <c r="J30" s="26"/>
    </row>
    <row r="31" spans="1:18" ht="12" customHeight="1" x14ac:dyDescent="0.2">
      <c r="A31" s="22" t="s">
        <v>196</v>
      </c>
      <c r="G31" s="26"/>
      <c r="H31" s="26"/>
      <c r="I31" s="26"/>
      <c r="J31" s="26"/>
    </row>
    <row r="32" spans="1:18" ht="12" customHeight="1" x14ac:dyDescent="0.2">
      <c r="A32" s="22" t="s">
        <v>197</v>
      </c>
      <c r="E32" s="20" t="s">
        <v>419</v>
      </c>
      <c r="G32" s="26"/>
      <c r="H32" s="158" t="s">
        <v>419</v>
      </c>
      <c r="I32" s="158" t="s">
        <v>456</v>
      </c>
      <c r="J32" s="168" t="s">
        <v>497</v>
      </c>
    </row>
    <row r="33" spans="1:10" ht="12" customHeight="1" x14ac:dyDescent="0.2">
      <c r="A33" s="23"/>
      <c r="E33" s="153">
        <v>300</v>
      </c>
      <c r="G33" s="26"/>
      <c r="H33" s="159">
        <v>300</v>
      </c>
      <c r="I33" s="156" t="s">
        <v>70</v>
      </c>
      <c r="J33" s="32" t="s">
        <v>70</v>
      </c>
    </row>
    <row r="34" spans="1:10" ht="12" customHeight="1" x14ac:dyDescent="0.2">
      <c r="A34" s="20" t="s">
        <v>362</v>
      </c>
      <c r="G34" s="26"/>
      <c r="H34" s="159">
        <v>500</v>
      </c>
      <c r="I34" s="156" t="s">
        <v>457</v>
      </c>
      <c r="J34" s="32" t="s">
        <v>457</v>
      </c>
    </row>
    <row r="35" spans="1:10" ht="12" customHeight="1" x14ac:dyDescent="0.2">
      <c r="A35" s="142" t="s">
        <v>367</v>
      </c>
      <c r="G35" s="26"/>
      <c r="H35" s="159">
        <v>1000</v>
      </c>
      <c r="I35" s="26"/>
    </row>
    <row r="36" spans="1:10" ht="12" customHeight="1" x14ac:dyDescent="0.2">
      <c r="A36" s="142" t="s">
        <v>368</v>
      </c>
      <c r="G36" s="26"/>
      <c r="H36" s="159">
        <v>1500</v>
      </c>
      <c r="I36" s="26"/>
    </row>
    <row r="37" spans="1:10" ht="12" customHeight="1" x14ac:dyDescent="0.2">
      <c r="A37" s="142" t="s">
        <v>369</v>
      </c>
      <c r="F37" s="26" t="s">
        <v>1</v>
      </c>
      <c r="G37" s="32" t="s">
        <v>1</v>
      </c>
      <c r="H37" s="159">
        <v>2000</v>
      </c>
      <c r="I37" s="32" t="s">
        <v>1</v>
      </c>
    </row>
    <row r="38" spans="1:10" ht="12" customHeight="1" x14ac:dyDescent="0.2">
      <c r="A38" s="142" t="s">
        <v>370</v>
      </c>
      <c r="E38" s="20" t="s">
        <v>446</v>
      </c>
      <c r="F38" s="20" t="s">
        <v>446</v>
      </c>
      <c r="H38" s="159">
        <v>2500</v>
      </c>
    </row>
    <row r="39" spans="1:10" ht="12" customHeight="1" x14ac:dyDescent="0.2">
      <c r="A39" s="142" t="s">
        <v>371</v>
      </c>
      <c r="E39" s="21" t="s">
        <v>447</v>
      </c>
      <c r="F39" s="156" t="s">
        <v>449</v>
      </c>
      <c r="H39" s="157"/>
    </row>
    <row r="40" spans="1:10" ht="12" customHeight="1" x14ac:dyDescent="0.2">
      <c r="A40" s="142" t="s">
        <v>372</v>
      </c>
      <c r="E40" s="21" t="s">
        <v>448</v>
      </c>
      <c r="F40" s="156" t="s">
        <v>450</v>
      </c>
      <c r="H40" s="157"/>
    </row>
    <row r="41" spans="1:10" ht="12" customHeight="1" x14ac:dyDescent="0.2">
      <c r="A41" s="142" t="s">
        <v>373</v>
      </c>
      <c r="F41" s="156" t="s">
        <v>451</v>
      </c>
      <c r="H41" s="157"/>
    </row>
    <row r="42" spans="1:10" ht="12" customHeight="1" x14ac:dyDescent="0.2">
      <c r="A42" s="142" t="s">
        <v>374</v>
      </c>
      <c r="F42" s="156" t="s">
        <v>452</v>
      </c>
      <c r="H42" s="157"/>
    </row>
    <row r="43" spans="1:10" ht="12" customHeight="1" x14ac:dyDescent="0.2">
      <c r="A43" s="142" t="s">
        <v>375</v>
      </c>
      <c r="F43" s="156" t="s">
        <v>453</v>
      </c>
      <c r="H43" s="157"/>
    </row>
    <row r="44" spans="1:10" ht="12" customHeight="1" x14ac:dyDescent="0.2">
      <c r="A44" s="142" t="s">
        <v>376</v>
      </c>
      <c r="F44" s="156" t="s">
        <v>454</v>
      </c>
    </row>
    <row r="45" spans="1:10" s="157" customFormat="1" ht="12" customHeight="1" x14ac:dyDescent="0.2">
      <c r="A45" s="160" t="s">
        <v>377</v>
      </c>
      <c r="E45" s="21"/>
      <c r="F45" s="156" t="s">
        <v>455</v>
      </c>
      <c r="G45" s="32"/>
      <c r="H45" s="32"/>
      <c r="I45" s="32"/>
    </row>
    <row r="46" spans="1:10" s="157" customFormat="1" ht="12" customHeight="1" x14ac:dyDescent="0.2">
      <c r="A46" s="160" t="s">
        <v>378</v>
      </c>
      <c r="D46" s="161" t="s">
        <v>413</v>
      </c>
      <c r="E46" s="21"/>
      <c r="F46" s="156"/>
      <c r="G46" s="32"/>
      <c r="H46" s="32"/>
      <c r="I46" s="32"/>
    </row>
    <row r="47" spans="1:10" s="157" customFormat="1" ht="12" customHeight="1" x14ac:dyDescent="0.2">
      <c r="A47" s="160" t="s">
        <v>379</v>
      </c>
      <c r="D47" s="157" t="s">
        <v>70</v>
      </c>
      <c r="E47" s="21"/>
      <c r="F47" s="26"/>
      <c r="G47" s="32"/>
      <c r="H47" s="32"/>
      <c r="I47" s="32"/>
    </row>
    <row r="48" spans="1:10" s="157" customFormat="1" ht="12" customHeight="1" x14ac:dyDescent="0.2">
      <c r="A48" s="160" t="s">
        <v>380</v>
      </c>
      <c r="D48" s="157" t="s">
        <v>457</v>
      </c>
      <c r="E48" s="21"/>
      <c r="F48" s="26"/>
      <c r="G48" s="32"/>
      <c r="H48" s="32"/>
      <c r="I48" s="32"/>
    </row>
    <row r="49" spans="1:7" s="157" customFormat="1" ht="12" customHeight="1" x14ac:dyDescent="0.2">
      <c r="A49" s="160" t="s">
        <v>381</v>
      </c>
      <c r="F49" s="156"/>
    </row>
    <row r="50" spans="1:7" s="157" customFormat="1" ht="12" customHeight="1" x14ac:dyDescent="0.2">
      <c r="A50" s="160" t="s">
        <v>382</v>
      </c>
      <c r="D50" s="157" t="s">
        <v>70</v>
      </c>
      <c r="E50" s="161" t="s">
        <v>414</v>
      </c>
      <c r="F50" s="158" t="s">
        <v>415</v>
      </c>
      <c r="G50" s="161" t="s">
        <v>416</v>
      </c>
    </row>
    <row r="51" spans="1:7" s="157" customFormat="1" ht="12" customHeight="1" x14ac:dyDescent="0.2">
      <c r="A51" s="160" t="s">
        <v>383</v>
      </c>
      <c r="D51" s="157" t="s">
        <v>457</v>
      </c>
      <c r="E51" s="157" t="s">
        <v>70</v>
      </c>
      <c r="F51" s="157" t="s">
        <v>70</v>
      </c>
      <c r="G51" s="157" t="s">
        <v>458</v>
      </c>
    </row>
    <row r="52" spans="1:7" s="157" customFormat="1" ht="12" customHeight="1" x14ac:dyDescent="0.2">
      <c r="A52" s="160" t="s">
        <v>384</v>
      </c>
      <c r="D52" s="157" t="s">
        <v>461</v>
      </c>
      <c r="E52" s="157" t="s">
        <v>457</v>
      </c>
      <c r="F52" s="157" t="s">
        <v>457</v>
      </c>
      <c r="G52" s="157" t="s">
        <v>459</v>
      </c>
    </row>
    <row r="53" spans="1:7" s="157" customFormat="1" ht="12" customHeight="1" x14ac:dyDescent="0.2">
      <c r="A53" s="160" t="s">
        <v>385</v>
      </c>
      <c r="F53" s="157" t="s">
        <v>461</v>
      </c>
      <c r="G53" s="157" t="s">
        <v>460</v>
      </c>
    </row>
    <row r="54" spans="1:7" s="157" customFormat="1" ht="12" customHeight="1" x14ac:dyDescent="0.2">
      <c r="A54" s="160" t="s">
        <v>386</v>
      </c>
      <c r="F54" s="157" t="s">
        <v>70</v>
      </c>
      <c r="G54" s="157" t="s">
        <v>457</v>
      </c>
    </row>
    <row r="55" spans="1:7" s="157" customFormat="1" ht="12" customHeight="1" x14ac:dyDescent="0.2">
      <c r="A55" s="160" t="s">
        <v>387</v>
      </c>
      <c r="F55" s="157" t="s">
        <v>457</v>
      </c>
    </row>
    <row r="56" spans="1:7" s="157" customFormat="1" ht="12" customHeight="1" x14ac:dyDescent="0.2">
      <c r="A56" s="160" t="s">
        <v>388</v>
      </c>
      <c r="F56" s="157" t="s">
        <v>461</v>
      </c>
    </row>
    <row r="57" spans="1:7" s="157" customFormat="1" ht="12" customHeight="1" x14ac:dyDescent="0.2">
      <c r="A57" s="160" t="s">
        <v>389</v>
      </c>
      <c r="F57" s="157" t="s">
        <v>70</v>
      </c>
    </row>
    <row r="58" spans="1:7" s="157" customFormat="1" ht="12" customHeight="1" x14ac:dyDescent="0.2">
      <c r="A58" s="160" t="s">
        <v>390</v>
      </c>
      <c r="F58" s="157" t="s">
        <v>457</v>
      </c>
    </row>
    <row r="59" spans="1:7" s="157" customFormat="1" ht="12" customHeight="1" x14ac:dyDescent="0.2">
      <c r="A59" s="160" t="s">
        <v>391</v>
      </c>
      <c r="F59" s="157" t="s">
        <v>461</v>
      </c>
    </row>
    <row r="60" spans="1:7" s="157" customFormat="1" ht="12" customHeight="1" x14ac:dyDescent="0.2">
      <c r="A60" s="160" t="s">
        <v>392</v>
      </c>
      <c r="F60" s="157" t="s">
        <v>70</v>
      </c>
    </row>
    <row r="61" spans="1:7" s="157" customFormat="1" ht="12" customHeight="1" x14ac:dyDescent="0.2">
      <c r="A61" s="160" t="s">
        <v>393</v>
      </c>
      <c r="F61" s="157" t="s">
        <v>457</v>
      </c>
    </row>
    <row r="62" spans="1:7" s="157" customFormat="1" ht="12" customHeight="1" x14ac:dyDescent="0.2">
      <c r="A62" s="160" t="s">
        <v>394</v>
      </c>
      <c r="F62" s="157" t="s">
        <v>461</v>
      </c>
    </row>
    <row r="63" spans="1:7" s="157" customFormat="1" ht="12" customHeight="1" x14ac:dyDescent="0.2">
      <c r="A63" s="160" t="s">
        <v>395</v>
      </c>
      <c r="F63" s="157" t="s">
        <v>70</v>
      </c>
    </row>
    <row r="64" spans="1:7" s="157" customFormat="1" ht="12" customHeight="1" x14ac:dyDescent="0.2">
      <c r="A64" s="160" t="s">
        <v>396</v>
      </c>
      <c r="F64" s="157" t="s">
        <v>457</v>
      </c>
    </row>
    <row r="65" spans="1:20" s="161" customFormat="1" ht="12" customHeight="1" x14ac:dyDescent="0.2">
      <c r="A65" s="162" t="s">
        <v>397</v>
      </c>
      <c r="D65" s="161" t="s">
        <v>462</v>
      </c>
      <c r="E65" s="157"/>
      <c r="F65" s="157" t="s">
        <v>461</v>
      </c>
      <c r="G65" s="157"/>
      <c r="H65" s="157"/>
      <c r="I65" s="157"/>
      <c r="J65" s="161" t="s">
        <v>472</v>
      </c>
      <c r="K65" s="161" t="s">
        <v>473</v>
      </c>
      <c r="L65" s="161" t="s">
        <v>474</v>
      </c>
      <c r="M65" s="161" t="s">
        <v>475</v>
      </c>
      <c r="N65" s="161" t="s">
        <v>476</v>
      </c>
      <c r="O65" s="161" t="s">
        <v>480</v>
      </c>
      <c r="P65" s="161" t="s">
        <v>481</v>
      </c>
      <c r="Q65" s="161" t="s">
        <v>482</v>
      </c>
      <c r="R65" s="161" t="s">
        <v>483</v>
      </c>
      <c r="S65" s="161" t="s">
        <v>484</v>
      </c>
      <c r="T65" s="161" t="s">
        <v>485</v>
      </c>
    </row>
    <row r="66" spans="1:20" ht="12" customHeight="1" x14ac:dyDescent="0.2">
      <c r="A66" s="142" t="s">
        <v>398</v>
      </c>
      <c r="D66" s="21" t="s">
        <v>70</v>
      </c>
      <c r="E66" s="157"/>
      <c r="F66" s="156"/>
      <c r="G66" s="157"/>
      <c r="H66" s="157"/>
      <c r="I66" s="157"/>
      <c r="J66" s="21" t="s">
        <v>70</v>
      </c>
      <c r="K66" s="21" t="s">
        <v>70</v>
      </c>
      <c r="L66" s="21" t="s">
        <v>70</v>
      </c>
      <c r="M66" s="21" t="s">
        <v>70</v>
      </c>
      <c r="N66" s="21" t="s">
        <v>70</v>
      </c>
      <c r="O66" s="21" t="s">
        <v>70</v>
      </c>
      <c r="P66" s="21" t="s">
        <v>70</v>
      </c>
      <c r="Q66" s="21" t="s">
        <v>70</v>
      </c>
      <c r="R66" s="21" t="s">
        <v>70</v>
      </c>
      <c r="S66" s="21" t="s">
        <v>70</v>
      </c>
      <c r="T66" s="21" t="s">
        <v>70</v>
      </c>
    </row>
    <row r="67" spans="1:20" ht="12" customHeight="1" x14ac:dyDescent="0.2">
      <c r="A67" s="142" t="s">
        <v>399</v>
      </c>
      <c r="D67" s="21" t="s">
        <v>457</v>
      </c>
      <c r="E67" s="157"/>
      <c r="F67" s="156"/>
      <c r="G67" s="157"/>
      <c r="H67" s="157"/>
      <c r="I67" s="157"/>
      <c r="J67" s="21" t="s">
        <v>457</v>
      </c>
      <c r="K67" s="21" t="s">
        <v>457</v>
      </c>
      <c r="L67" s="21" t="s">
        <v>457</v>
      </c>
      <c r="M67" s="21" t="s">
        <v>457</v>
      </c>
      <c r="N67" s="21" t="s">
        <v>457</v>
      </c>
      <c r="O67" s="21" t="s">
        <v>457</v>
      </c>
      <c r="P67" s="21" t="s">
        <v>457</v>
      </c>
      <c r="Q67" s="21" t="s">
        <v>457</v>
      </c>
      <c r="R67" s="21" t="s">
        <v>457</v>
      </c>
      <c r="S67" s="21" t="s">
        <v>457</v>
      </c>
      <c r="T67" s="21" t="s">
        <v>457</v>
      </c>
    </row>
    <row r="68" spans="1:20" ht="12" customHeight="1" x14ac:dyDescent="0.2">
      <c r="A68" s="142" t="s">
        <v>400</v>
      </c>
      <c r="E68" s="157"/>
      <c r="F68" s="156"/>
      <c r="G68" s="157"/>
      <c r="H68" s="157"/>
      <c r="I68" s="157"/>
      <c r="J68" s="21"/>
    </row>
    <row r="69" spans="1:20" ht="12" customHeight="1" x14ac:dyDescent="0.2">
      <c r="A69" s="142" t="s">
        <v>401</v>
      </c>
      <c r="D69" s="21" t="s">
        <v>467</v>
      </c>
      <c r="E69" s="161" t="s">
        <v>463</v>
      </c>
      <c r="F69" s="158" t="s">
        <v>464</v>
      </c>
      <c r="G69" s="161" t="s">
        <v>465</v>
      </c>
      <c r="H69" s="161" t="s">
        <v>466</v>
      </c>
      <c r="I69" s="161" t="s">
        <v>471</v>
      </c>
      <c r="J69" s="21" t="s">
        <v>70</v>
      </c>
      <c r="N69" s="21" t="s">
        <v>477</v>
      </c>
    </row>
    <row r="70" spans="1:20" ht="12" customHeight="1" x14ac:dyDescent="0.2">
      <c r="A70" s="142" t="s">
        <v>402</v>
      </c>
      <c r="D70" s="21" t="s">
        <v>468</v>
      </c>
      <c r="E70" s="21" t="s">
        <v>70</v>
      </c>
      <c r="F70" s="21" t="s">
        <v>70</v>
      </c>
      <c r="G70" s="21" t="s">
        <v>70</v>
      </c>
      <c r="H70" s="21" t="s">
        <v>70</v>
      </c>
      <c r="I70" s="21" t="s">
        <v>70</v>
      </c>
      <c r="J70" s="21" t="s">
        <v>457</v>
      </c>
      <c r="N70" s="21" t="s">
        <v>478</v>
      </c>
    </row>
    <row r="71" spans="1:20" ht="12" customHeight="1" x14ac:dyDescent="0.2">
      <c r="A71" s="142" t="s">
        <v>403</v>
      </c>
      <c r="D71" s="21" t="s">
        <v>469</v>
      </c>
      <c r="E71" s="21" t="s">
        <v>457</v>
      </c>
      <c r="F71" s="21" t="s">
        <v>457</v>
      </c>
      <c r="G71" s="21" t="s">
        <v>457</v>
      </c>
      <c r="H71" s="21" t="s">
        <v>457</v>
      </c>
      <c r="I71" s="21" t="s">
        <v>457</v>
      </c>
      <c r="J71" s="21"/>
      <c r="N71" s="21" t="s">
        <v>479</v>
      </c>
    </row>
    <row r="72" spans="1:20" ht="12" customHeight="1" x14ac:dyDescent="0.2">
      <c r="A72" s="142" t="s">
        <v>404</v>
      </c>
      <c r="F72" s="24"/>
      <c r="G72" s="21"/>
      <c r="H72" s="21"/>
      <c r="I72" s="21"/>
      <c r="J72" s="21"/>
    </row>
    <row r="73" spans="1:20" ht="12" customHeight="1" x14ac:dyDescent="0.2">
      <c r="A73" s="142" t="s">
        <v>405</v>
      </c>
      <c r="E73" s="21" t="s">
        <v>467</v>
      </c>
      <c r="F73" s="24" t="s">
        <v>35</v>
      </c>
      <c r="G73" s="21"/>
      <c r="H73" s="21"/>
      <c r="I73" s="21"/>
      <c r="J73" s="21"/>
    </row>
    <row r="74" spans="1:20" ht="12" customHeight="1" x14ac:dyDescent="0.2">
      <c r="A74" s="142" t="s">
        <v>406</v>
      </c>
      <c r="E74" s="21" t="s">
        <v>468</v>
      </c>
      <c r="F74" s="24" t="s">
        <v>39</v>
      </c>
      <c r="G74" s="21"/>
      <c r="H74" s="21"/>
      <c r="I74" s="21"/>
      <c r="J74" s="21"/>
    </row>
    <row r="75" spans="1:20" ht="12" customHeight="1" x14ac:dyDescent="0.2">
      <c r="A75" s="142" t="s">
        <v>407</v>
      </c>
      <c r="E75" s="21" t="s">
        <v>469</v>
      </c>
      <c r="F75" s="24" t="s">
        <v>40</v>
      </c>
      <c r="G75" s="21"/>
      <c r="H75" s="21"/>
      <c r="I75" s="21"/>
      <c r="J75" s="21"/>
    </row>
    <row r="76" spans="1:20" ht="12" customHeight="1" x14ac:dyDescent="0.2">
      <c r="A76" s="142" t="s">
        <v>408</v>
      </c>
      <c r="F76" s="24" t="s">
        <v>41</v>
      </c>
      <c r="G76" s="21"/>
      <c r="H76" s="21"/>
      <c r="I76" s="21"/>
      <c r="J76" s="21"/>
    </row>
    <row r="77" spans="1:20" ht="12" customHeight="1" x14ac:dyDescent="0.2">
      <c r="A77" s="142" t="s">
        <v>409</v>
      </c>
      <c r="F77" s="24" t="s">
        <v>42</v>
      </c>
      <c r="G77" s="21"/>
      <c r="H77" s="21"/>
      <c r="I77" s="21"/>
      <c r="J77" s="21"/>
    </row>
    <row r="78" spans="1:20" ht="12" customHeight="1" x14ac:dyDescent="0.2">
      <c r="A78" s="142" t="s">
        <v>410</v>
      </c>
      <c r="F78" s="24" t="s">
        <v>43</v>
      </c>
      <c r="G78" s="21"/>
      <c r="H78" s="21"/>
      <c r="I78" s="21"/>
      <c r="J78" s="21"/>
    </row>
    <row r="79" spans="1:20" ht="12" customHeight="1" x14ac:dyDescent="0.2">
      <c r="A79" s="21" t="s">
        <v>412</v>
      </c>
      <c r="F79" s="24"/>
      <c r="G79" s="21"/>
      <c r="H79" s="21"/>
      <c r="I79" s="21"/>
      <c r="J79" s="21"/>
    </row>
    <row r="80" spans="1:20" ht="12" customHeight="1" x14ac:dyDescent="0.2">
      <c r="F80" s="24" t="s">
        <v>35</v>
      </c>
      <c r="G80" s="21"/>
      <c r="H80" s="21"/>
      <c r="I80" s="21"/>
      <c r="J80" s="21"/>
    </row>
    <row r="81" spans="3:18" ht="12" customHeight="1" x14ac:dyDescent="0.2">
      <c r="F81" s="24" t="s">
        <v>39</v>
      </c>
      <c r="G81" s="21"/>
      <c r="H81" s="21"/>
      <c r="I81" s="21"/>
      <c r="J81" s="21"/>
    </row>
    <row r="82" spans="3:18" ht="12" customHeight="1" x14ac:dyDescent="0.2">
      <c r="F82" s="24" t="s">
        <v>40</v>
      </c>
      <c r="G82" s="21"/>
      <c r="H82" s="21"/>
      <c r="I82" s="21"/>
      <c r="J82" s="21"/>
    </row>
    <row r="83" spans="3:18" ht="12" customHeight="1" x14ac:dyDescent="0.2">
      <c r="F83" s="24" t="s">
        <v>41</v>
      </c>
      <c r="G83" s="21"/>
      <c r="H83" s="21"/>
      <c r="I83" s="21"/>
      <c r="J83" s="21"/>
    </row>
    <row r="84" spans="3:18" s="20" customFormat="1" ht="12" customHeight="1" x14ac:dyDescent="0.2">
      <c r="D84" s="20" t="s">
        <v>486</v>
      </c>
      <c r="E84" s="21"/>
      <c r="F84" s="24" t="s">
        <v>42</v>
      </c>
      <c r="G84" s="21"/>
      <c r="H84" s="21"/>
      <c r="I84" s="21"/>
    </row>
    <row r="85" spans="3:18" ht="12" customHeight="1" x14ac:dyDescent="0.2">
      <c r="D85" s="21" t="s">
        <v>70</v>
      </c>
      <c r="F85" s="24" t="s">
        <v>43</v>
      </c>
      <c r="G85" s="21"/>
      <c r="H85" s="21"/>
      <c r="I85" s="21"/>
      <c r="J85" s="21"/>
    </row>
    <row r="86" spans="3:18" ht="12" customHeight="1" x14ac:dyDescent="0.2">
      <c r="D86" s="21" t="s">
        <v>457</v>
      </c>
      <c r="F86" s="24" t="s">
        <v>470</v>
      </c>
      <c r="G86" s="21"/>
      <c r="H86" s="21"/>
      <c r="I86" s="21"/>
      <c r="J86" s="21"/>
    </row>
    <row r="87" spans="3:18" ht="12" customHeight="1" x14ac:dyDescent="0.2">
      <c r="F87" s="24"/>
      <c r="G87" s="21"/>
      <c r="H87" s="21"/>
      <c r="I87" s="21"/>
      <c r="J87" s="21"/>
    </row>
    <row r="88" spans="3:18" ht="12" customHeight="1" x14ac:dyDescent="0.2">
      <c r="E88" s="20" t="s">
        <v>487</v>
      </c>
      <c r="F88" s="163" t="s">
        <v>488</v>
      </c>
      <c r="G88" s="20" t="s">
        <v>489</v>
      </c>
      <c r="H88" s="20" t="s">
        <v>490</v>
      </c>
      <c r="I88" s="20"/>
      <c r="J88" s="21"/>
    </row>
    <row r="89" spans="3:18" s="20" customFormat="1" ht="12" customHeight="1" x14ac:dyDescent="0.2">
      <c r="C89" s="20" t="s">
        <v>491</v>
      </c>
      <c r="D89" s="20" t="s">
        <v>492</v>
      </c>
      <c r="E89" s="21" t="s">
        <v>70</v>
      </c>
      <c r="F89" s="21" t="s">
        <v>70</v>
      </c>
      <c r="G89" s="21" t="s">
        <v>70</v>
      </c>
      <c r="H89" s="21" t="s">
        <v>70</v>
      </c>
      <c r="I89" s="21"/>
      <c r="J89" s="161" t="s">
        <v>473</v>
      </c>
      <c r="K89" s="161" t="s">
        <v>474</v>
      </c>
      <c r="L89" s="161" t="s">
        <v>475</v>
      </c>
      <c r="M89" s="161" t="s">
        <v>476</v>
      </c>
      <c r="N89" s="161" t="s">
        <v>480</v>
      </c>
      <c r="O89" s="161" t="s">
        <v>481</v>
      </c>
      <c r="P89" s="161" t="s">
        <v>482</v>
      </c>
      <c r="Q89" s="161" t="s">
        <v>483</v>
      </c>
      <c r="R89" s="161" t="s">
        <v>484</v>
      </c>
    </row>
    <row r="90" spans="3:18" ht="12" customHeight="1" x14ac:dyDescent="0.2">
      <c r="D90" s="21" t="s">
        <v>70</v>
      </c>
      <c r="E90" s="21" t="s">
        <v>457</v>
      </c>
      <c r="F90" s="21" t="s">
        <v>457</v>
      </c>
      <c r="G90" s="21" t="s">
        <v>457</v>
      </c>
      <c r="H90" s="21" t="s">
        <v>457</v>
      </c>
      <c r="I90" s="21"/>
      <c r="J90" s="21" t="s">
        <v>70</v>
      </c>
      <c r="K90" s="21" t="s">
        <v>70</v>
      </c>
      <c r="L90" s="21" t="s">
        <v>70</v>
      </c>
      <c r="M90" s="21" t="s">
        <v>70</v>
      </c>
      <c r="N90" s="21" t="s">
        <v>70</v>
      </c>
      <c r="O90" s="21" t="s">
        <v>70</v>
      </c>
      <c r="P90" s="21" t="s">
        <v>70</v>
      </c>
      <c r="Q90" s="21" t="s">
        <v>70</v>
      </c>
      <c r="R90" s="21" t="s">
        <v>70</v>
      </c>
    </row>
    <row r="91" spans="3:18" ht="12" customHeight="1" x14ac:dyDescent="0.2">
      <c r="C91" s="21" t="s">
        <v>1</v>
      </c>
      <c r="D91" s="21" t="s">
        <v>457</v>
      </c>
      <c r="F91" s="24"/>
      <c r="G91" s="21"/>
      <c r="H91" s="21"/>
      <c r="I91" s="21"/>
      <c r="J91" s="21" t="s">
        <v>457</v>
      </c>
      <c r="K91" s="21" t="s">
        <v>457</v>
      </c>
      <c r="L91" s="21" t="s">
        <v>457</v>
      </c>
      <c r="M91" s="21" t="s">
        <v>457</v>
      </c>
      <c r="N91" s="21" t="s">
        <v>457</v>
      </c>
      <c r="O91" s="21" t="s">
        <v>457</v>
      </c>
      <c r="P91" s="21" t="s">
        <v>457</v>
      </c>
      <c r="Q91" s="21" t="s">
        <v>457</v>
      </c>
      <c r="R91" s="21" t="s">
        <v>457</v>
      </c>
    </row>
    <row r="92" spans="3:18" ht="12" customHeight="1" x14ac:dyDescent="0.2">
      <c r="F92" s="24"/>
      <c r="G92" s="21"/>
      <c r="H92" s="21"/>
      <c r="I92" s="21"/>
      <c r="J92" s="21"/>
    </row>
    <row r="93" spans="3:18" ht="12" customHeight="1" x14ac:dyDescent="0.2">
      <c r="D93" s="21" t="s">
        <v>467</v>
      </c>
      <c r="E93" s="158" t="s">
        <v>464</v>
      </c>
      <c r="F93" s="161" t="s">
        <v>465</v>
      </c>
      <c r="G93" s="161" t="s">
        <v>466</v>
      </c>
      <c r="H93" s="161" t="s">
        <v>471</v>
      </c>
      <c r="I93" s="161" t="s">
        <v>472</v>
      </c>
      <c r="J93" s="21"/>
    </row>
    <row r="94" spans="3:18" ht="12" customHeight="1" x14ac:dyDescent="0.2">
      <c r="D94" s="21" t="s">
        <v>468</v>
      </c>
      <c r="E94" s="21" t="s">
        <v>70</v>
      </c>
      <c r="F94" s="21" t="s">
        <v>70</v>
      </c>
      <c r="G94" s="21" t="s">
        <v>70</v>
      </c>
      <c r="H94" s="21" t="s">
        <v>70</v>
      </c>
      <c r="I94" s="21" t="s">
        <v>70</v>
      </c>
      <c r="J94" s="21"/>
    </row>
    <row r="95" spans="3:18" ht="12" customHeight="1" x14ac:dyDescent="0.2">
      <c r="D95" s="21" t="s">
        <v>469</v>
      </c>
      <c r="E95" s="21" t="s">
        <v>457</v>
      </c>
      <c r="F95" s="21" t="s">
        <v>457</v>
      </c>
      <c r="G95" s="21" t="s">
        <v>457</v>
      </c>
      <c r="H95" s="21" t="s">
        <v>457</v>
      </c>
      <c r="I95" s="21" t="s">
        <v>457</v>
      </c>
      <c r="J95" s="21"/>
    </row>
    <row r="96" spans="3:18" ht="12" customHeight="1" x14ac:dyDescent="0.2">
      <c r="F96" s="24"/>
      <c r="G96" s="21"/>
      <c r="H96" s="21"/>
      <c r="I96" s="21"/>
      <c r="J96" s="21"/>
    </row>
    <row r="97" spans="4:10" ht="12" customHeight="1" x14ac:dyDescent="0.2">
      <c r="D97" s="20" t="s">
        <v>486</v>
      </c>
      <c r="F97" s="24"/>
      <c r="G97" s="21"/>
      <c r="H97" s="21"/>
      <c r="I97" s="21"/>
      <c r="J97" s="21"/>
    </row>
    <row r="98" spans="4:10" ht="12" customHeight="1" x14ac:dyDescent="0.2">
      <c r="D98" s="21" t="s">
        <v>70</v>
      </c>
      <c r="F98" s="24"/>
      <c r="G98" s="21"/>
      <c r="H98" s="21"/>
      <c r="I98" s="21"/>
      <c r="J98" s="21"/>
    </row>
    <row r="99" spans="4:10" ht="12" customHeight="1" x14ac:dyDescent="0.2">
      <c r="D99" s="21" t="s">
        <v>457</v>
      </c>
      <c r="F99" s="24"/>
      <c r="G99" s="21"/>
      <c r="H99" s="21"/>
      <c r="I99" s="21"/>
      <c r="J99" s="21"/>
    </row>
    <row r="100" spans="4:10" ht="12" customHeight="1" x14ac:dyDescent="0.2">
      <c r="F100" s="24"/>
      <c r="G100" s="21"/>
      <c r="H100" s="21"/>
      <c r="I100" s="21"/>
      <c r="J100" s="21"/>
    </row>
    <row r="101" spans="4:10" ht="12" customHeight="1" x14ac:dyDescent="0.2">
      <c r="E101" s="20" t="s">
        <v>487</v>
      </c>
      <c r="F101" s="163" t="s">
        <v>488</v>
      </c>
      <c r="G101" s="21"/>
      <c r="H101" s="21"/>
      <c r="I101" s="21"/>
      <c r="J101" s="21"/>
    </row>
    <row r="102" spans="4:10" ht="12" customHeight="1" x14ac:dyDescent="0.2">
      <c r="E102" s="21" t="s">
        <v>70</v>
      </c>
      <c r="F102" s="21" t="s">
        <v>70</v>
      </c>
      <c r="G102" s="21"/>
      <c r="H102" s="21"/>
      <c r="I102" s="21"/>
      <c r="J102" s="21"/>
    </row>
    <row r="103" spans="4:10" ht="12" customHeight="1" x14ac:dyDescent="0.2">
      <c r="E103" s="21" t="s">
        <v>457</v>
      </c>
      <c r="F103" s="21" t="s">
        <v>457</v>
      </c>
      <c r="G103" s="21"/>
      <c r="H103" s="21"/>
      <c r="I103" s="21"/>
      <c r="J103" s="21"/>
    </row>
    <row r="104" spans="4:10" ht="12" customHeight="1" x14ac:dyDescent="0.2">
      <c r="F104" s="24"/>
      <c r="G104" s="21"/>
      <c r="H104" s="21"/>
      <c r="I104" s="21"/>
      <c r="J104" s="21"/>
    </row>
    <row r="105" spans="4:10" ht="12" customHeight="1" x14ac:dyDescent="0.2">
      <c r="F105" s="24"/>
      <c r="G105" s="21"/>
      <c r="H105" s="21"/>
      <c r="I105" s="21"/>
      <c r="J105" s="21"/>
    </row>
    <row r="106" spans="4:10" ht="12" customHeight="1" x14ac:dyDescent="0.2">
      <c r="F106" s="24"/>
      <c r="G106" s="21"/>
      <c r="H106" s="21"/>
      <c r="I106" s="21"/>
      <c r="J106" s="21"/>
    </row>
    <row r="107" spans="4:10" ht="12" customHeight="1" x14ac:dyDescent="0.2">
      <c r="F107" s="24"/>
      <c r="G107" s="21"/>
      <c r="H107" s="21"/>
      <c r="I107" s="21"/>
      <c r="J107" s="21"/>
    </row>
    <row r="108" spans="4:10" ht="12" customHeight="1" x14ac:dyDescent="0.2">
      <c r="F108" s="24"/>
      <c r="G108" s="21"/>
      <c r="H108" s="21"/>
      <c r="I108" s="21"/>
      <c r="J108" s="21"/>
    </row>
    <row r="109" spans="4:10" ht="12" customHeight="1" x14ac:dyDescent="0.2">
      <c r="F109" s="24"/>
      <c r="G109" s="21"/>
      <c r="H109" s="21"/>
      <c r="I109" s="21"/>
      <c r="J109" s="21"/>
    </row>
    <row r="110" spans="4:10" ht="12" customHeight="1" x14ac:dyDescent="0.2">
      <c r="F110" s="24"/>
      <c r="G110" s="21"/>
      <c r="H110" s="21"/>
      <c r="I110" s="21"/>
    </row>
    <row r="111" spans="4:10" ht="12" customHeight="1" x14ac:dyDescent="0.2">
      <c r="F111" s="24"/>
      <c r="G111" s="21"/>
      <c r="H111" s="21"/>
      <c r="I111" s="21"/>
    </row>
    <row r="112" spans="4:10" ht="12" customHeight="1" x14ac:dyDescent="0.2">
      <c r="F112" s="24"/>
      <c r="G112" s="21"/>
      <c r="H112" s="21"/>
      <c r="I112" s="21"/>
    </row>
    <row r="113" spans="6:9" ht="12" customHeight="1" x14ac:dyDescent="0.2">
      <c r="F113" s="24"/>
      <c r="G113" s="21"/>
      <c r="H113" s="21"/>
      <c r="I113" s="21"/>
    </row>
  </sheetData>
  <sheetProtection algorithmName="SHA-512" hashValue="+LfSULDgZXciXlcTlNOoeG2Lak1Y31jJ46rkU5fuHQUsWtROdJzTLjzPQsTbIl/1DGsWdwlsL7pgf9A78Mm3YA==" saltValue="b3zEw4JBCENg5i2JBcYmXA==" spinCount="100000" sheet="1" objects="1" scenarios="1"/>
  <pageMargins left="0.34251968503937008" right="0.39370078740157483" top="1.1811023622047245" bottom="0.59055118110236227" header="0.20472440944881892" footer="0.31496062992125984"/>
  <pageSetup paperSize="9" orientation="portrait" r:id="rId1"/>
  <headerFooter scaleWithDoc="0">
    <oddHeader>&amp;L&amp;G</oddHeader>
    <oddFooter>&amp;L&amp;7   &amp;C&amp;7   &amp;R&amp;7&amp;P/&amp;N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5</vt:i4>
      </vt:variant>
    </vt:vector>
  </HeadingPairs>
  <TitlesOfParts>
    <vt:vector size="11" baseType="lpstr">
      <vt:lpstr>Einführung</vt:lpstr>
      <vt:lpstr>Eingaben</vt:lpstr>
      <vt:lpstr>Ergänzungen</vt:lpstr>
      <vt:lpstr>Unterlagen</vt:lpstr>
      <vt:lpstr>Bewertungsvorgaben</vt:lpstr>
      <vt:lpstr>Tabelle 3</vt:lpstr>
      <vt:lpstr>Bewertungsvorgaben!Druckbereich</vt:lpstr>
      <vt:lpstr>Einführung!Druckbereich</vt:lpstr>
      <vt:lpstr>Eingaben!Druckbereich</vt:lpstr>
      <vt:lpstr>Ergänzungen!Druckbereich</vt:lpstr>
      <vt:lpstr>Unterlagen!Druckbereich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Presotto Lorenzo, DIJ-KESB-Thun</dc:creator>
  <dc:description>V01-2020-02-06</dc:description>
  <cp:lastModifiedBy>Presotto Lorenzo, DIJ-KESB-Thun</cp:lastModifiedBy>
  <cp:lastPrinted>2024-05-17T11:28:53Z</cp:lastPrinted>
  <dcterms:created xsi:type="dcterms:W3CDTF">2017-01-27T10:03:10Z</dcterms:created>
  <dcterms:modified xsi:type="dcterms:W3CDTF">2025-02-11T06:54:54Z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2025-02-11T06:54:36Z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bbe1ce87-be63-45a6-aaf5-e9c1058ae4d2</vt:lpwstr>
  </property>
  <property fmtid="{D5CDD505-2E9C-101B-9397-08002B2CF9AE}" pid="8" name="MSIP_Label_74fdd986-87d9-48c6-acda-407b1ab5fef0_ContentBits">
    <vt:lpwstr>0</vt:lpwstr>
  </property>
</Properties>
</file>