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a2va-cfs-usr0.jgk.be.ch\usr0\UserHomes\MZUM\Z_Systems\RedirectedFolders\Desktop\Inventar\"/>
    </mc:Choice>
  </mc:AlternateContent>
  <bookViews>
    <workbookView xWindow="0" yWindow="0" windowWidth="14370" windowHeight="5955" activeTab="1"/>
  </bookViews>
  <sheets>
    <sheet name="Einführung" sheetId="1" r:id="rId1"/>
    <sheet name="Eingaben" sheetId="2" r:id="rId2"/>
    <sheet name="Ergänzungen" sheetId="4" r:id="rId3"/>
    <sheet name="Unterlagen" sheetId="5" r:id="rId4"/>
    <sheet name="Bewertungsvorgaben" sheetId="6" r:id="rId5"/>
    <sheet name="Tabelle 3" sheetId="3" state="hidden" r:id="rId6"/>
  </sheets>
  <definedNames>
    <definedName name="_xlnm.Print_Area" localSheetId="4">Bewertungsvorgaben!$A$1:$AM$107</definedName>
    <definedName name="_xlnm.Print_Area" localSheetId="0">Einführung!$A$1:$AM$46</definedName>
    <definedName name="_xlnm.Print_Area" localSheetId="1">Eingaben!$A$1:$AL$576</definedName>
    <definedName name="_xlnm.Print_Area" localSheetId="2">Ergänzungen!$A$1:$AL$278</definedName>
    <definedName name="_xlnm.Print_Area" localSheetId="3">Unterlagen!$A$1:$AM$67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39" i="2" l="1"/>
  <c r="AG159" i="4" l="1"/>
  <c r="AG157" i="4"/>
  <c r="AG265" i="2"/>
  <c r="AG263" i="2"/>
  <c r="AG148" i="4"/>
  <c r="AG146" i="4"/>
  <c r="AG144" i="4"/>
  <c r="AG142" i="4"/>
  <c r="AG140" i="4"/>
  <c r="AG138" i="4"/>
  <c r="AG254" i="2"/>
  <c r="AG252" i="2"/>
  <c r="AG250" i="2"/>
  <c r="AG248" i="2"/>
  <c r="AG246" i="2"/>
  <c r="AG244" i="2"/>
  <c r="AG131" i="4"/>
  <c r="AG129" i="4"/>
  <c r="AG237" i="2"/>
  <c r="AG235" i="2"/>
  <c r="G22" i="3" l="1"/>
  <c r="O14" i="3"/>
  <c r="O2" i="3"/>
  <c r="O12" i="3" s="1"/>
  <c r="O13" i="3"/>
  <c r="AG364" i="2"/>
  <c r="AG362" i="2"/>
  <c r="AG360" i="2"/>
  <c r="AG351" i="2"/>
  <c r="AG349" i="2"/>
  <c r="AG347" i="2"/>
  <c r="AG338" i="2"/>
  <c r="AG336" i="2"/>
  <c r="AG334" i="2"/>
  <c r="AG332" i="2"/>
  <c r="O7" i="3" l="1"/>
  <c r="O8" i="3"/>
  <c r="O9" i="3" l="1"/>
  <c r="O17" i="3" s="1"/>
  <c r="H6" i="3"/>
  <c r="H5" i="3"/>
  <c r="H4" i="3" l="1"/>
  <c r="H3" i="3"/>
  <c r="AG254" i="4"/>
  <c r="AG252" i="4"/>
  <c r="AG250" i="4"/>
  <c r="AG241" i="4"/>
  <c r="AG239" i="4"/>
  <c r="AG237" i="4"/>
  <c r="H20" i="3" s="1"/>
  <c r="AG228" i="4"/>
  <c r="AG226" i="4"/>
  <c r="AG224" i="4"/>
  <c r="AG222" i="4"/>
  <c r="AG220" i="4"/>
  <c r="AG195" i="4"/>
  <c r="H17" i="3" s="1"/>
  <c r="AG186" i="4"/>
  <c r="H16" i="3" s="1"/>
  <c r="AG168" i="4"/>
  <c r="H13" i="3"/>
  <c r="H11" i="3"/>
  <c r="AG122" i="4"/>
  <c r="AG120" i="4"/>
  <c r="AG118" i="4"/>
  <c r="AG116" i="4"/>
  <c r="AG114" i="4"/>
  <c r="AG105" i="4"/>
  <c r="H9" i="3" s="1"/>
  <c r="AG96" i="4"/>
  <c r="H8" i="3" s="1"/>
  <c r="AG87" i="4"/>
  <c r="AG85" i="4"/>
  <c r="AG83" i="4"/>
  <c r="AG81" i="4"/>
  <c r="AG79" i="4"/>
  <c r="W26" i="4"/>
  <c r="I26" i="4"/>
  <c r="W24" i="4"/>
  <c r="I24" i="4"/>
  <c r="W22" i="4"/>
  <c r="I22" i="4"/>
  <c r="W20" i="4"/>
  <c r="L14" i="3"/>
  <c r="F24" i="3"/>
  <c r="I24" i="3" s="1"/>
  <c r="F22" i="3"/>
  <c r="F21" i="3"/>
  <c r="F20" i="3"/>
  <c r="F19" i="3"/>
  <c r="F18" i="3"/>
  <c r="AA426" i="2" s="1"/>
  <c r="F17" i="3"/>
  <c r="AA424" i="2" s="1"/>
  <c r="F16" i="3"/>
  <c r="AA422" i="2" s="1"/>
  <c r="F13" i="3"/>
  <c r="AA416" i="2" s="1"/>
  <c r="F12" i="3"/>
  <c r="AA414" i="2" s="1"/>
  <c r="F11" i="3"/>
  <c r="F10" i="3"/>
  <c r="F9" i="3"/>
  <c r="AA408" i="2" s="1"/>
  <c r="F8" i="3"/>
  <c r="F7" i="3"/>
  <c r="F6" i="3"/>
  <c r="F5" i="3"/>
  <c r="I5" i="3" s="1"/>
  <c r="F4" i="3"/>
  <c r="F3" i="3"/>
  <c r="I3" i="3" s="1"/>
  <c r="F2" i="3"/>
  <c r="G24" i="3"/>
  <c r="G18" i="3"/>
  <c r="G17" i="3"/>
  <c r="L13" i="3"/>
  <c r="O5" i="3"/>
  <c r="L5" i="3"/>
  <c r="O4" i="3"/>
  <c r="L4" i="3"/>
  <c r="O3" i="3"/>
  <c r="L3" i="3"/>
  <c r="G6" i="3"/>
  <c r="G5" i="3"/>
  <c r="G4" i="3"/>
  <c r="G2" i="3"/>
  <c r="C3" i="3"/>
  <c r="C2" i="3"/>
  <c r="AG495" i="2" s="1"/>
  <c r="AG530" i="2" s="1"/>
  <c r="W125" i="2"/>
  <c r="W123" i="2"/>
  <c r="W121" i="2"/>
  <c r="W119" i="2"/>
  <c r="I125" i="2"/>
  <c r="I123" i="2"/>
  <c r="I121" i="2"/>
  <c r="H10" i="3" l="1"/>
  <c r="H12" i="3"/>
  <c r="H7" i="3"/>
  <c r="H19" i="3"/>
  <c r="H21" i="3"/>
  <c r="I4" i="3"/>
  <c r="AA400" i="2" s="1"/>
  <c r="I2" i="3"/>
  <c r="AA398" i="2" s="1"/>
  <c r="I22" i="3"/>
  <c r="AA439" i="2"/>
  <c r="AG524" i="2"/>
  <c r="AG532" i="2" s="1"/>
  <c r="AA443" i="2"/>
  <c r="F23" i="3"/>
  <c r="I13" i="3"/>
  <c r="I6" i="3"/>
  <c r="AA402" i="2" s="1"/>
  <c r="I10" i="3"/>
  <c r="AA410" i="2" s="1"/>
  <c r="I20" i="3"/>
  <c r="AA435" i="2" s="1"/>
  <c r="I7" i="3"/>
  <c r="AA404" i="2" s="1"/>
  <c r="I17" i="3"/>
  <c r="I12" i="3"/>
  <c r="I18" i="3"/>
  <c r="G3" i="3"/>
  <c r="O6" i="3"/>
  <c r="L6" i="3"/>
  <c r="AG534" i="2"/>
  <c r="C534" i="2" s="1"/>
  <c r="AG373" i="2"/>
  <c r="G23" i="3" s="1"/>
  <c r="AG301" i="2"/>
  <c r="I23" i="3" l="1"/>
  <c r="AA441" i="2"/>
  <c r="G20" i="3"/>
  <c r="G15" i="3"/>
  <c r="I15" i="3" s="1"/>
  <c r="AA420" i="2" s="1"/>
  <c r="G19" i="3"/>
  <c r="I19" i="3" s="1"/>
  <c r="AA433" i="2" s="1"/>
  <c r="G21" i="3"/>
  <c r="I21" i="3" s="1"/>
  <c r="AA437" i="2" s="1"/>
  <c r="AG226" i="2" l="1"/>
  <c r="AG224" i="2"/>
  <c r="AG222" i="2"/>
  <c r="AG220" i="2"/>
  <c r="AG218" i="2"/>
  <c r="AG191" i="2"/>
  <c r="AG189" i="2"/>
  <c r="AG187" i="2"/>
  <c r="AG185" i="2"/>
  <c r="AG183" i="2"/>
  <c r="AG32" i="1"/>
  <c r="AG292" i="2"/>
  <c r="G16" i="3" s="1"/>
  <c r="I16" i="3" s="1"/>
  <c r="AG274" i="2"/>
  <c r="L2" i="3" s="1"/>
  <c r="G7" i="3" l="1"/>
  <c r="L12" i="3"/>
  <c r="L7" i="3"/>
  <c r="L8" i="3"/>
  <c r="G10" i="3"/>
  <c r="G13" i="3"/>
  <c r="G9" i="3"/>
  <c r="I9" i="3" s="1"/>
  <c r="AG200" i="2"/>
  <c r="G11" i="3"/>
  <c r="I11" i="3" s="1"/>
  <c r="AA412" i="2" s="1"/>
  <c r="G8" i="3" l="1"/>
  <c r="I8" i="3" s="1"/>
  <c r="AA406" i="2" s="1"/>
  <c r="AG428" i="2" s="1"/>
  <c r="AG445" i="2" s="1"/>
  <c r="G12" i="3"/>
  <c r="L9" i="3"/>
  <c r="L17" i="3" s="1"/>
  <c r="G14" i="3" l="1"/>
  <c r="I14" i="3" l="1"/>
  <c r="AA418" i="2" s="1"/>
  <c r="AG450" i="2" l="1"/>
  <c r="AG452" i="2"/>
  <c r="AG454" i="2" l="1"/>
</calcChain>
</file>

<file path=xl/sharedStrings.xml><?xml version="1.0" encoding="utf-8"?>
<sst xmlns="http://schemas.openxmlformats.org/spreadsheetml/2006/main" count="872" uniqueCount="450">
  <si>
    <t>Inventar-Tool</t>
  </si>
  <si>
    <t xml:space="preserve"> </t>
  </si>
  <si>
    <t>Sehr geehrte Damen und Herren</t>
  </si>
  <si>
    <t>gerne zur Verfügung.</t>
  </si>
  <si>
    <t>Inventar über den Besitzstand (Art. 405 ZGB)</t>
  </si>
  <si>
    <t>Inventarstichtag</t>
  </si>
  <si>
    <t>Name</t>
  </si>
  <si>
    <t>Vorname</t>
  </si>
  <si>
    <t>Geburtsdatum</t>
  </si>
  <si>
    <t>Adresse</t>
  </si>
  <si>
    <t>PLZ, Ort</t>
  </si>
  <si>
    <t>E-Mail</t>
  </si>
  <si>
    <t>Art der Versicherung</t>
  </si>
  <si>
    <t>Versicherungsgesellschaft</t>
  </si>
  <si>
    <t>Police-Nr.</t>
  </si>
  <si>
    <t>Hausrat</t>
  </si>
  <si>
    <t>Vermögensbeschreibung</t>
  </si>
  <si>
    <t>Vermögenshöhe</t>
  </si>
  <si>
    <t>Dokument/Urkunde</t>
  </si>
  <si>
    <t>Aufbewahrungsort</t>
  </si>
  <si>
    <t>Ehe-/Erbvertrag</t>
  </si>
  <si>
    <t>Testament</t>
  </si>
  <si>
    <t>Vorsorgeauftrag</t>
  </si>
  <si>
    <t>Patientenverfügung</t>
  </si>
  <si>
    <t>Bezieht die betreute Person eine AHV- oder IV-Rente?</t>
  </si>
  <si>
    <t>Haftpflicht</t>
  </si>
  <si>
    <r>
      <t xml:space="preserve">Entgeltlichkeit </t>
    </r>
    <r>
      <rPr>
        <sz val="8.5"/>
        <color theme="1"/>
        <rFont val="Webdings"/>
        <family val="1"/>
        <charset val="2"/>
      </rPr>
      <t>2</t>
    </r>
  </si>
  <si>
    <t>Eigentümer/-in</t>
  </si>
  <si>
    <r>
      <t xml:space="preserve">ja/nein </t>
    </r>
    <r>
      <rPr>
        <sz val="8.5"/>
        <color theme="1"/>
        <rFont val="Webdings"/>
        <family val="1"/>
        <charset val="2"/>
      </rPr>
      <t>2</t>
    </r>
  </si>
  <si>
    <t>Betrag</t>
  </si>
  <si>
    <t>Betrag (in CHF)</t>
  </si>
  <si>
    <r>
      <t xml:space="preserve">übergeben an </t>
    </r>
    <r>
      <rPr>
        <sz val="8.5"/>
        <color theme="1"/>
        <rFont val="Webdings"/>
        <family val="1"/>
        <charset val="2"/>
      </rPr>
      <t>2</t>
    </r>
  </si>
  <si>
    <t>Wechselkurs</t>
  </si>
  <si>
    <r>
      <t xml:space="preserve">Währung </t>
    </r>
    <r>
      <rPr>
        <sz val="8.5"/>
        <color theme="1"/>
        <rFont val="Webdings"/>
        <family val="1"/>
        <charset val="2"/>
      </rPr>
      <t>2</t>
    </r>
  </si>
  <si>
    <t>Anordnung Todesfall</t>
  </si>
  <si>
    <t>#1</t>
  </si>
  <si>
    <t>IBAN-Nr.</t>
  </si>
  <si>
    <t>Bank</t>
  </si>
  <si>
    <t>Inhaber</t>
  </si>
  <si>
    <t>#2</t>
  </si>
  <si>
    <t>#3</t>
  </si>
  <si>
    <t>#4</t>
  </si>
  <si>
    <t>#5</t>
  </si>
  <si>
    <t>#6</t>
  </si>
  <si>
    <t>Welches Konto dient als Betriebskonto?</t>
  </si>
  <si>
    <t>Betrag (CHF)</t>
  </si>
  <si>
    <t>Depot-Nr.</t>
  </si>
  <si>
    <t>Gbbl.-Nr.</t>
  </si>
  <si>
    <t>amtlicher Wert</t>
  </si>
  <si>
    <t>Anteil in %</t>
  </si>
  <si>
    <t>1)</t>
  </si>
  <si>
    <t>AE = Alleineigentum / ME = Miteigentum / GE = Gesamteigentum</t>
  </si>
  <si>
    <t>Gemeinde</t>
  </si>
  <si>
    <r>
      <t xml:space="preserve">Eig.-Art </t>
    </r>
    <r>
      <rPr>
        <sz val="8.5"/>
        <color theme="1"/>
        <rFont val="Webdings"/>
        <family val="1"/>
        <charset val="2"/>
      </rPr>
      <t xml:space="preserve">2 </t>
    </r>
    <r>
      <rPr>
        <sz val="3"/>
        <color theme="1"/>
        <rFont val="Arial"/>
        <family val="2"/>
        <scheme val="minor"/>
      </rPr>
      <t xml:space="preserve"> </t>
    </r>
    <r>
      <rPr>
        <vertAlign val="superscript"/>
        <sz val="8.5"/>
        <color theme="1"/>
        <rFont val="Arial"/>
        <family val="2"/>
        <scheme val="minor"/>
      </rPr>
      <t>1)</t>
    </r>
  </si>
  <si>
    <t>Erblasser/-in</t>
  </si>
  <si>
    <t>Nachlasshöhe</t>
  </si>
  <si>
    <t>Ort</t>
  </si>
  <si>
    <t>Schuldner/-in</t>
  </si>
  <si>
    <r>
      <t xml:space="preserve">Vertrag </t>
    </r>
    <r>
      <rPr>
        <sz val="8.5"/>
        <color theme="1"/>
        <rFont val="Webdings"/>
        <family val="1"/>
        <charset val="2"/>
      </rPr>
      <t>2</t>
    </r>
  </si>
  <si>
    <t>Darlehenshöhe</t>
  </si>
  <si>
    <t>Restbetrag</t>
  </si>
  <si>
    <t>Bezeichnung</t>
  </si>
  <si>
    <t>Firma</t>
  </si>
  <si>
    <t>Firmenwert</t>
  </si>
  <si>
    <t>Aktiven</t>
  </si>
  <si>
    <t>Sachangaben</t>
  </si>
  <si>
    <t>Grunddaten</t>
  </si>
  <si>
    <t>Empfänger/-in</t>
  </si>
  <si>
    <t>Kontoführende Einrichtung</t>
  </si>
  <si>
    <t>Konto-Nr./Bezeichnung</t>
  </si>
  <si>
    <t>ja</t>
  </si>
  <si>
    <t>Zürich</t>
  </si>
  <si>
    <t>Wie müssen Sie vorgehen:</t>
  </si>
  <si>
    <t>1234-5678</t>
  </si>
  <si>
    <t>Stiftung Säule3</t>
  </si>
  <si>
    <t>Forderungsgrund</t>
  </si>
  <si>
    <r>
      <t xml:space="preserve">Betrag </t>
    </r>
    <r>
      <rPr>
        <vertAlign val="superscript"/>
        <sz val="8.5"/>
        <color theme="1"/>
        <rFont val="Arial"/>
        <family val="2"/>
        <scheme val="minor"/>
      </rPr>
      <t>2)</t>
    </r>
  </si>
  <si>
    <t>2)</t>
  </si>
  <si>
    <t>Bank/Institution</t>
  </si>
  <si>
    <t>Fach-Nr.</t>
  </si>
  <si>
    <t>Inhalt</t>
  </si>
  <si>
    <r>
      <t xml:space="preserve">Betrag </t>
    </r>
    <r>
      <rPr>
        <vertAlign val="superscript"/>
        <sz val="8.5"/>
        <color theme="1"/>
        <rFont val="Arial"/>
        <family val="2"/>
        <scheme val="minor"/>
      </rPr>
      <t>3)</t>
    </r>
  </si>
  <si>
    <t>3)</t>
  </si>
  <si>
    <t>Bei vermuteten, jedoch unklaren Marktwert CHF 1.00, bei bekanntem Marktwert den effektiven Wert eingeben</t>
  </si>
  <si>
    <t>Bei vermuteten, jedoch unklaren Marktwert CHF 1.00, bei bekanntem Marktwert den effektiven Wert eingeben. Ist eine Safe-</t>
  </si>
  <si>
    <t>inventarisation notwendig, nehmen Sie umgehend mit der KESB Kontakt auf.</t>
  </si>
  <si>
    <t>4)</t>
  </si>
  <si>
    <t>Ist das Mobiliar bzw. der Hausrat zu bewerten, nehmen Sie umgehend Kontakt mit der KESB auf.</t>
  </si>
  <si>
    <t>Passiven</t>
  </si>
  <si>
    <t>Gläubiger</t>
  </si>
  <si>
    <t>Anzahl</t>
  </si>
  <si>
    <t>Verlustscheine</t>
  </si>
  <si>
    <t>Betreibungen</t>
  </si>
  <si>
    <r>
      <t xml:space="preserve">Betrag </t>
    </r>
    <r>
      <rPr>
        <vertAlign val="superscript"/>
        <sz val="8.5"/>
        <color theme="1"/>
        <rFont val="Arial"/>
        <family val="2"/>
        <scheme val="minor"/>
      </rPr>
      <t>5)</t>
    </r>
  </si>
  <si>
    <t>5)</t>
  </si>
  <si>
    <t>Betreibungen sind mit dem effektiven Wert, Verlustscheine gesamthaft mit CHF 1.00 aufzunehmen.</t>
  </si>
  <si>
    <t>6)</t>
  </si>
  <si>
    <t>Sozialhilfeschulden werden mit CHF 1.00 aufgenommen.</t>
  </si>
  <si>
    <t>Bilanz</t>
  </si>
  <si>
    <t>Barvermögen</t>
  </si>
  <si>
    <t>Bankguthaben</t>
  </si>
  <si>
    <t>Wertschriften</t>
  </si>
  <si>
    <t>Grundstücke</t>
  </si>
  <si>
    <t>Unverteilte Erbschaften</t>
  </si>
  <si>
    <t>Aktivdarlehen</t>
  </si>
  <si>
    <t>Mietzins-/Heimdepot</t>
  </si>
  <si>
    <t>Geschäftsvermögen</t>
  </si>
  <si>
    <t>Freizügigkeitsguthaben</t>
  </si>
  <si>
    <t>Säule 3a-Guthaben</t>
  </si>
  <si>
    <t>Säule 3b-Guthaben</t>
  </si>
  <si>
    <t>Guthaben und Forderungen</t>
  </si>
  <si>
    <t>Vermögensrelevante Sachwerte</t>
  </si>
  <si>
    <t>Tresorfach/Safe</t>
  </si>
  <si>
    <t>Mobiliar/Hausrat</t>
  </si>
  <si>
    <t>Offene Rechnungen/Verpflichtungen</t>
  </si>
  <si>
    <t>Passivdarlehen</t>
  </si>
  <si>
    <t>Hypothekardarlehen</t>
  </si>
  <si>
    <t>Sozialhilfeschulden</t>
  </si>
  <si>
    <t>Total Aktiven</t>
  </si>
  <si>
    <t>Total Passiven</t>
  </si>
  <si>
    <t>Reinvermögen</t>
  </si>
  <si>
    <t>Budget</t>
  </si>
  <si>
    <t>AHV-/IV-Rente</t>
  </si>
  <si>
    <t>Ergänzungsleistungen</t>
  </si>
  <si>
    <t>BVG-Rente</t>
  </si>
  <si>
    <t>Sonstige Renten</t>
  </si>
  <si>
    <t>Erwerbseinkommen</t>
  </si>
  <si>
    <t>Hilflosenentschädigung</t>
  </si>
  <si>
    <t>Leibrente</t>
  </si>
  <si>
    <t>Taggelder</t>
  </si>
  <si>
    <t>Familienrechtliche Beiträge</t>
  </si>
  <si>
    <t>Einnahmen aus Miete, Pacht, Nutzniessung</t>
  </si>
  <si>
    <t>Vermögensertrag</t>
  </si>
  <si>
    <t>Sonstige Einnahmen</t>
  </si>
  <si>
    <t>Total Einnahmen</t>
  </si>
  <si>
    <t>Wohnkosten</t>
  </si>
  <si>
    <t>KVG-/VVG-Prämien</t>
  </si>
  <si>
    <t>KVG-Selbstbehalte und Franchise</t>
  </si>
  <si>
    <t>Lebenshaltungskosten</t>
  </si>
  <si>
    <t>Steuern, Gebühren und Abgaben</t>
  </si>
  <si>
    <t>Versicherungen und Vorsorge</t>
  </si>
  <si>
    <t>Energie und Kommunikation</t>
  </si>
  <si>
    <t>Mobilitätskosten</t>
  </si>
  <si>
    <t>Rückstellungen und Sparen</t>
  </si>
  <si>
    <t>AHV-Beiträge (NE-Beitrag)</t>
  </si>
  <si>
    <t>Sonstige Ausgaben</t>
  </si>
  <si>
    <t>Total Ausgaben</t>
  </si>
  <si>
    <t>Ort und Datum</t>
  </si>
  <si>
    <t>Die Beistandsperson</t>
  </si>
  <si>
    <t>Unterschrift</t>
  </si>
  <si>
    <t>Die betreute Person</t>
  </si>
  <si>
    <t xml:space="preserve">Kann die betreute Person den Inhalt des vorliegenden Besitzstandsinventars nicht erfassen, ist </t>
  </si>
  <si>
    <t>dies hier kurz zu begründen:</t>
  </si>
  <si>
    <t>Vollständigkeitserklärung und Unterzeichnung</t>
  </si>
  <si>
    <t>1. Angaben zur betreuten Person</t>
  </si>
  <si>
    <t>1. Offene Rechnungen und Verpflichtungen</t>
  </si>
  <si>
    <t>2. Passivdarlehen</t>
  </si>
  <si>
    <t>3. Hypothekardarlehen</t>
  </si>
  <si>
    <t>4. Betreibungen und Verlustscheine</t>
  </si>
  <si>
    <t>1. Aktiven</t>
  </si>
  <si>
    <t>2. Passiven</t>
  </si>
  <si>
    <t>3. Reinvermögen</t>
  </si>
  <si>
    <t>1. Einnahmen (monatlich)</t>
  </si>
  <si>
    <t>2. Ausgaben (monatlich)</t>
  </si>
  <si>
    <t>3. Vergleich (monatlich)</t>
  </si>
  <si>
    <t>1. Vollständigkeitserklärung</t>
  </si>
  <si>
    <t>2. Unterzeichnung</t>
  </si>
  <si>
    <t>1. Barvermögen (in Fremdwährungen)</t>
  </si>
  <si>
    <t>Währungen</t>
  </si>
  <si>
    <t>Euro</t>
  </si>
  <si>
    <t>US-Dollar</t>
  </si>
  <si>
    <t>Britisches Pfund</t>
  </si>
  <si>
    <t>Australischer Dollar</t>
  </si>
  <si>
    <t>Brasilianischer Real</t>
  </si>
  <si>
    <t>Chilenischer Peso</t>
  </si>
  <si>
    <t>Chines. Renminbi</t>
  </si>
  <si>
    <t>Dänische Krone</t>
  </si>
  <si>
    <t>Hongkong-Dollar</t>
  </si>
  <si>
    <t>Indische Rupie</t>
  </si>
  <si>
    <t>Indonesische Rupiah</t>
  </si>
  <si>
    <t>Israelischer Schekel</t>
  </si>
  <si>
    <t>Japanischer Yen</t>
  </si>
  <si>
    <t>Kanadischer Dollar</t>
  </si>
  <si>
    <t>Malaysischer Ringgit</t>
  </si>
  <si>
    <t>Mexikanischer Peso</t>
  </si>
  <si>
    <t>Neuseeland-Dollar</t>
  </si>
  <si>
    <t>Norwegische Krone</t>
  </si>
  <si>
    <t>Pakistanische Rupie</t>
  </si>
  <si>
    <t>Philippinischer Peso</t>
  </si>
  <si>
    <t>Polnischer Zloty</t>
  </si>
  <si>
    <t>Russischer Rubel</t>
  </si>
  <si>
    <t>Schwedische Krone</t>
  </si>
  <si>
    <t>Singapur-Dollar</t>
  </si>
  <si>
    <t>Südafrikanischer Rand</t>
  </si>
  <si>
    <t>Südkoreanischer Won</t>
  </si>
  <si>
    <t>Taiwan-Dollar</t>
  </si>
  <si>
    <t>Thailändischer Baht</t>
  </si>
  <si>
    <t>Tschechische Krone</t>
  </si>
  <si>
    <t>Türkische Lira</t>
  </si>
  <si>
    <t>Ungarischer Forint</t>
  </si>
  <si>
    <t>Verlustscheine (wenn keine, bei Anzahl 0 eingeben)</t>
  </si>
  <si>
    <t>Summe Einnahmen</t>
  </si>
  <si>
    <t>Summe Ausgaben</t>
  </si>
  <si>
    <t>Barvermögen (CHF)</t>
  </si>
  <si>
    <t>Barvermögen (FW)</t>
  </si>
  <si>
    <t>Bankguthaben (CHF)</t>
  </si>
  <si>
    <t>Bankguthaben (FW)</t>
  </si>
  <si>
    <t>Summe Eingabe</t>
  </si>
  <si>
    <t>Alter</t>
  </si>
  <si>
    <t>Sex (1=weiblich;2=männlich)</t>
  </si>
  <si>
    <t>Aktivierung weiblich</t>
  </si>
  <si>
    <t>Aktivierung männlich</t>
  </si>
  <si>
    <t>Entscheid Aktivierung</t>
  </si>
  <si>
    <t>Aktivierung FZL nach Alter</t>
  </si>
  <si>
    <t>Rente</t>
  </si>
  <si>
    <t>Entscheid Rente</t>
  </si>
  <si>
    <t>Gesamtentscheid Aktivierung FZL</t>
  </si>
  <si>
    <t>Bilanzbetrag</t>
  </si>
  <si>
    <t xml:space="preserve">Aktivierung FZL nach IV-Rente </t>
  </si>
  <si>
    <t>Aktiverung Säule 3a nach Alter</t>
  </si>
  <si>
    <t>Betragseingaben</t>
  </si>
  <si>
    <t>Frageeingaben</t>
  </si>
  <si>
    <t>Bilanzwert</t>
  </si>
  <si>
    <t>ohne Vorzeichen eingeben</t>
  </si>
  <si>
    <t>Ergänzungen: Aktiven</t>
  </si>
  <si>
    <t>Name, Vorname der betreute Person</t>
  </si>
  <si>
    <t>Name, Vorname der Beistandsperson</t>
  </si>
  <si>
    <t>#7</t>
  </si>
  <si>
    <t>#8</t>
  </si>
  <si>
    <t>#9</t>
  </si>
  <si>
    <t>#10</t>
  </si>
  <si>
    <t>#11</t>
  </si>
  <si>
    <t>#12</t>
  </si>
  <si>
    <t>Unterzeichnung Nachtrag</t>
  </si>
  <si>
    <t>Ergänzungen: Passiven</t>
  </si>
  <si>
    <t>Eingabeformular</t>
  </si>
  <si>
    <t>Ergänzendes Eingabeformular</t>
  </si>
  <si>
    <t>Alle sachdienlichen und benötigten Unterlagen sind in Kopie einzureichen; die Bestandesnachweise sind per Inventarstichtag</t>
  </si>
  <si>
    <t>anzugeben.</t>
  </si>
  <si>
    <t>Hinweis</t>
  </si>
  <si>
    <t>Füllen Sie die folgenden Felder nur aus, wenn ergänzende Positionen dies notwendig machen.</t>
  </si>
  <si>
    <t>Quittung, Einzahlungsbeleg u. Ä.</t>
  </si>
  <si>
    <t>Wertschriften/-depots</t>
  </si>
  <si>
    <t>Vermögensrelevante Guthaben</t>
  </si>
  <si>
    <t>unverteilte Erbschaften</t>
  </si>
  <si>
    <t>Freizügigkeitsleistungen</t>
  </si>
  <si>
    <t>Hausrat/Mobiliar</t>
  </si>
  <si>
    <t>Offene Rechnungen</t>
  </si>
  <si>
    <t>Betreibungen und Verlustscheine</t>
  </si>
  <si>
    <t>Kontoauszug, Saldonachweis u. Ä.</t>
  </si>
  <si>
    <t>Depotauszug, -bescheinigung u. Ä.</t>
  </si>
  <si>
    <t>Rechnungsbeleg, Vereinbarung, Vertrag u. Ä.</t>
  </si>
  <si>
    <t>Darlehensvertrag u. Ä.</t>
  </si>
  <si>
    <t>Einzahlungsbeleg, Vereinbarung u. Ä.</t>
  </si>
  <si>
    <t>Beleg, Quittung, Foto, Schatzung u. Ä.</t>
  </si>
  <si>
    <t>Inventar, Auflistung u. Ä.</t>
  </si>
  <si>
    <t>Grundbuchauszug, Verträge u. Ä.</t>
  </si>
  <si>
    <t>Jahresabschluss, Steuerliche Bewertung u. Ä.</t>
  </si>
  <si>
    <t>Kontoauszug, -bescheinigung u. Ä.</t>
  </si>
  <si>
    <t>Kontoauszug, -bescheinigung, Police, u. Ä.</t>
  </si>
  <si>
    <t>Beleg, Quittung, Foto u. Ä.</t>
  </si>
  <si>
    <t>Vertrag, Rückzahlungsvereinbarung u. Ä.</t>
  </si>
  <si>
    <t>Vertrag, Saldonachweis u. Ä.</t>
  </si>
  <si>
    <t>Betreibungs- und Verlustscheinregisterauszug</t>
  </si>
  <si>
    <t>Saldonachweis, Bestätigung u. Ä.</t>
  </si>
  <si>
    <t>Einkommen</t>
  </si>
  <si>
    <t>Sozialversicherungen</t>
  </si>
  <si>
    <t>Versicherungen</t>
  </si>
  <si>
    <t>Steuern</t>
  </si>
  <si>
    <t>Wohnsituation</t>
  </si>
  <si>
    <t>Wohnrecht/Nutzniessung</t>
  </si>
  <si>
    <t>Lohn-/Rentenausweis, Lohnabrechnung u. Ä.</t>
  </si>
  <si>
    <t>Verfügungen, Vorsorgeausweis u. Ä.</t>
  </si>
  <si>
    <t>Police, Korrespondenz</t>
  </si>
  <si>
    <t>letzte Steuerveranlagung und -erklärung u. Ä.</t>
  </si>
  <si>
    <t>Vertrag (Heim-/Mietvertrag), Tarifausweis u. Ä.</t>
  </si>
  <si>
    <t>Dienstbarkeitsvertrag, Korrespondenz u. Ä.</t>
  </si>
  <si>
    <t>1. Hinweise</t>
  </si>
  <si>
    <t>2. Unterlagen</t>
  </si>
  <si>
    <t>→</t>
  </si>
  <si>
    <t>Einzureichende Unterlagen</t>
  </si>
  <si>
    <t>Bewertung</t>
  </si>
  <si>
    <t>1.</t>
  </si>
  <si>
    <t>10.</t>
  </si>
  <si>
    <t>Bemerkungen</t>
  </si>
  <si>
    <t>Nominalwert</t>
  </si>
  <si>
    <t>2.</t>
  </si>
  <si>
    <t>(CHF und Fremd-währung)</t>
  </si>
  <si>
    <t>Fremdwährung per Stichtag</t>
  </si>
  <si>
    <t>umrechnen</t>
  </si>
  <si>
    <t>3.</t>
  </si>
  <si>
    <t>Nominalwert (o. Marchzinsen)</t>
  </si>
  <si>
    <t>Kassenobligationen, Genossenschaftsan-
teile u. Ä.</t>
  </si>
  <si>
    <t>Aktien, Obligationen, Fonds etc.</t>
  </si>
  <si>
    <t>Kurswert (o. Marchzinsen)</t>
  </si>
  <si>
    <t>Transaktionen erfolgswirksam verbuchen; bei Sammelbe-stand Erfolg aus der Differenz zwischen Abschluss- und Eröffnungsdatum bestimmen</t>
  </si>
  <si>
    <t>4.</t>
  </si>
  <si>
    <t>5.</t>
  </si>
  <si>
    <t>aktuelle Darlehenshöhe</t>
  </si>
  <si>
    <t>(ohne Marchzinsen)</t>
  </si>
  <si>
    <t>6.</t>
  </si>
  <si>
    <t>7.</t>
  </si>
  <si>
    <t>wenn bekannt Marktwert,</t>
  </si>
  <si>
    <t>ansonsten CHF 1.00 p.m.</t>
  </si>
  <si>
    <t>8.</t>
  </si>
  <si>
    <t>9.</t>
  </si>
  <si>
    <t>Amtlicher Wert</t>
  </si>
  <si>
    <t>11.</t>
  </si>
  <si>
    <t>12.</t>
  </si>
  <si>
    <t>und Säule 3a-Guthaben</t>
  </si>
  <si>
    <t>Rückkaufswert per 31.12. des</t>
  </si>
  <si>
    <t>Vorjahres</t>
  </si>
  <si>
    <t>13.</t>
  </si>
  <si>
    <t>14.</t>
  </si>
  <si>
    <t>Mobiliar und Hausrat</t>
  </si>
  <si>
    <t>Offene Rechnungen und</t>
  </si>
  <si>
    <t>Verpflichtungen</t>
  </si>
  <si>
    <t>Nominalwert (o. Zinsen)</t>
  </si>
  <si>
    <t>gilt auch für Steuerrechnungen</t>
  </si>
  <si>
    <t>lustscheine</t>
  </si>
  <si>
    <t>Betreibungen mit effektivem</t>
  </si>
  <si>
    <t>Forderungsbetrag; Verlust-</t>
  </si>
  <si>
    <t>scheine gesamthaft mit</t>
  </si>
  <si>
    <t>CHF 1.00 p. m.</t>
  </si>
  <si>
    <t>gilt auch für vorfinanzierte Bei-</t>
  </si>
  <si>
    <t>standschaftsentschädigungen</t>
  </si>
  <si>
    <t>und Massnahmenkosten</t>
  </si>
  <si>
    <t>Zusätzliche Hinweise</t>
  </si>
  <si>
    <t>Die durch die betreute Person selbstverwaltete Vermögenswerte (Taschengeldkonto) müssen</t>
  </si>
  <si>
    <t>mit dem Nominalwert bilanziert werden; eine Rechenschaftspflicht entfällt jedoch.</t>
  </si>
  <si>
    <t xml:space="preserve">Nutzniessungs- und Wohnrechte sind nicht zu bilanzieren, jedoch im Rechenschaftsbericht zu </t>
  </si>
  <si>
    <t>erwähnen.</t>
  </si>
  <si>
    <t>Anteil gem. Steuerveranlagung</t>
  </si>
  <si>
    <t>Ergänzung</t>
  </si>
  <si>
    <t>Bewertungsvorgaben</t>
  </si>
  <si>
    <t>Fotos, Police u. Ä.</t>
  </si>
  <si>
    <t>Einzuzahlen auf Konto; Bargeldhaltung nur im Ausnah-mefall; Fremdwährung per Stichtag umrechnen</t>
  </si>
  <si>
    <t>CHF 1.00 p.m. bzw. 5 Jahre vor Erreichen des ordentlichen Pensionierungsalters oder bei Bezug einer vollen IV-
Rente zum Wert per 31.12. des Vorjahres</t>
  </si>
  <si>
    <t>Betreibungen und Ver-</t>
  </si>
  <si>
    <t>Rechnungen, Korrespondenzen u. Ä.</t>
  </si>
  <si>
    <t>2. Angaben zur Beistandsperson</t>
  </si>
  <si>
    <r>
      <t xml:space="preserve">Geschlecht </t>
    </r>
    <r>
      <rPr>
        <sz val="8.5"/>
        <color theme="1"/>
        <rFont val="Webdings"/>
        <family val="1"/>
        <charset val="2"/>
      </rPr>
      <t>2</t>
    </r>
  </si>
  <si>
    <r>
      <t xml:space="preserve">Zivilstand </t>
    </r>
    <r>
      <rPr>
        <sz val="8.5"/>
        <color theme="1"/>
        <rFont val="Webdings"/>
        <family val="1"/>
        <charset val="2"/>
      </rPr>
      <t>2</t>
    </r>
  </si>
  <si>
    <r>
      <t xml:space="preserve">5. Sozialhilfeschulden </t>
    </r>
    <r>
      <rPr>
        <vertAlign val="superscript"/>
        <sz val="11"/>
        <color theme="1"/>
        <rFont val="Arial"/>
        <family val="2"/>
        <scheme val="major"/>
      </rPr>
      <t>6)</t>
    </r>
  </si>
  <si>
    <t>Sie finden im Inventar-Tool Felder zu den verschiedenen Themen. Sie müssen jeweils entscheiden,</t>
  </si>
  <si>
    <t>ob ein Thema auf die von Ihnen betreute Person zutrifft (beispielsweise ob sie ein Säulen 3a-Konto</t>
  </si>
  <si>
    <t xml:space="preserve">Komma einzugeben. </t>
  </si>
  <si>
    <t>Die Bilanz wird automatisch anhand Ihrer Angaben erstellt. Zur Erstellung des Budgets geben Sie</t>
  </si>
  <si>
    <t>wo nötig die entsprechenden Beträge ein.</t>
  </si>
  <si>
    <t>In der violetten Lasche stehen weitere Eingabefelder zur Verfügung, sollte dies nötig sein.</t>
  </si>
  <si>
    <t>Reichen Sie das Inventar-Tool zusammen mit den verlangten Unterlagen fristgerecht bei der für</t>
  </si>
  <si>
    <t>zuständigen KESB ein. Sollten Sie Fragen zum Besitzstandsinventar haben, stehen wir Ihnen</t>
  </si>
  <si>
    <t>Kindes- und Erwachsenenschutzbehörde</t>
  </si>
  <si>
    <t>Kanton Bern</t>
  </si>
  <si>
    <t>Im Inventar sind sämtliche Aktiv- und Passivpositionen der von Ihnen betreuten Person aufzunehmen.</t>
  </si>
  <si>
    <t>Zudem erstellen Sie ein Budget über die Einnahmen und Ausgaben. Ebenfalls sind weitere Fragen zu.</t>
  </si>
  <si>
    <t>beantworten. Alle Positionen sind per Stichtag, dem Datum der Massnahmeerrichtung, aufzunehmen.</t>
  </si>
  <si>
    <r>
      <t xml:space="preserve">Die grau eingefärbten Felder sind zwingend auszufüllen. Aus den mit </t>
    </r>
    <r>
      <rPr>
        <sz val="11"/>
        <color theme="1"/>
        <rFont val="Webdings"/>
        <family val="1"/>
        <charset val="2"/>
      </rPr>
      <t>2</t>
    </r>
    <r>
      <rPr>
        <sz val="11"/>
        <color theme="1"/>
        <rFont val="Arial"/>
        <family val="2"/>
        <scheme val="minor"/>
      </rPr>
      <t xml:space="preserve"> können Sie aus einer Auswahl</t>
    </r>
  </si>
  <si>
    <t>an Antwortmöglichkeiten auswählen. Die Bewertung der jeweiligen Positionen erfolgt gemäss den Be-</t>
  </si>
  <si>
    <t>wertungsvorgaben (sieh grüne Lasche). In der blauen Lasche sehen Sie, welche Unterlagen mit dem</t>
  </si>
  <si>
    <t>Inventar-Tool einzureichen sind.</t>
  </si>
  <si>
    <r>
      <t xml:space="preserve">besitzt). Ist diesem Fall wählen sie bei </t>
    </r>
    <r>
      <rPr>
        <sz val="11"/>
        <color rgb="FFC00000"/>
        <rFont val="Wingdings"/>
        <charset val="2"/>
      </rPr>
      <t></t>
    </r>
    <r>
      <rPr>
        <sz val="11"/>
        <color rgb="FFC00000"/>
        <rFont val="Arial"/>
        <family val="2"/>
        <scheme val="minor"/>
      </rPr>
      <t xml:space="preserve"> </t>
    </r>
    <r>
      <rPr>
        <sz val="11"/>
        <color theme="1"/>
        <rFont val="Arial"/>
        <family val="2"/>
        <scheme val="minor"/>
      </rPr>
      <t>"ja" aus. Dann ergänzen Sie die notwendigen Felder mit</t>
    </r>
  </si>
  <si>
    <r>
      <t xml:space="preserve">den jeweiligen Angaben </t>
    </r>
    <r>
      <rPr>
        <sz val="11"/>
        <color rgb="FFC00000"/>
        <rFont val="Wingdings"/>
        <charset val="2"/>
      </rPr>
      <t></t>
    </r>
    <r>
      <rPr>
        <sz val="11"/>
        <color rgb="FFC00000"/>
        <rFont val="Arial"/>
        <family val="2"/>
        <scheme val="minor"/>
      </rPr>
      <t xml:space="preserve">  </t>
    </r>
    <r>
      <rPr>
        <sz val="11"/>
        <color theme="1"/>
        <rFont val="Arial"/>
        <family val="2"/>
        <scheme val="minor"/>
      </rPr>
      <t xml:space="preserve">und Beträgen </t>
    </r>
    <r>
      <rPr>
        <sz val="11"/>
        <color rgb="FFC00000"/>
        <rFont val="Wingdings"/>
        <charset val="2"/>
      </rPr>
      <t></t>
    </r>
    <r>
      <rPr>
        <sz val="11"/>
        <color theme="1"/>
        <rFont val="Arial"/>
        <family val="2"/>
        <scheme val="minor"/>
      </rPr>
      <t xml:space="preserve"> . Achten Sie darauf, Frankenbeträge ohne Punkt oder</t>
    </r>
  </si>
  <si>
    <t>Versicherungssumme</t>
  </si>
  <si>
    <t>2. Versicherungen</t>
  </si>
  <si>
    <t>1. Krankenversicherung</t>
  </si>
  <si>
    <t>Krankenversicherer</t>
  </si>
  <si>
    <t>Police-N.</t>
  </si>
  <si>
    <r>
      <t xml:space="preserve">Unfalldeckung </t>
    </r>
    <r>
      <rPr>
        <sz val="8.5"/>
        <color theme="1"/>
        <rFont val="Webdings"/>
        <family val="1"/>
        <charset val="2"/>
      </rPr>
      <t>2</t>
    </r>
  </si>
  <si>
    <r>
      <t xml:space="preserve">Franchise </t>
    </r>
    <r>
      <rPr>
        <sz val="8.5"/>
        <color theme="1"/>
        <rFont val="Webdings"/>
        <family val="1"/>
        <charset val="2"/>
      </rPr>
      <t>2</t>
    </r>
  </si>
  <si>
    <t>Versicherer VVG</t>
  </si>
  <si>
    <t>Agrisano</t>
  </si>
  <si>
    <t>AMB Assurances SA</t>
  </si>
  <si>
    <t>Aquilana</t>
  </si>
  <si>
    <t>Assura-Basis SA</t>
  </si>
  <si>
    <t>Atupri</t>
  </si>
  <si>
    <t>Avenir Krankenversicherung AG</t>
  </si>
  <si>
    <t>Birchmeier</t>
  </si>
  <si>
    <t>CONCORDIA</t>
  </si>
  <si>
    <t>CSS</t>
  </si>
  <si>
    <t>Easy Sana Krankenversicherung AG</t>
  </si>
  <si>
    <t>EGK</t>
  </si>
  <si>
    <t>Einsiedler Krankenkasse</t>
  </si>
  <si>
    <t>GALENOS AG</t>
  </si>
  <si>
    <t>Glarner</t>
  </si>
  <si>
    <t>Helsana</t>
  </si>
  <si>
    <t>Ingenbohl</t>
  </si>
  <si>
    <t>KLuG</t>
  </si>
  <si>
    <t>Kolping</t>
  </si>
  <si>
    <t>KPT</t>
  </si>
  <si>
    <t>Lumneziana</t>
  </si>
  <si>
    <t>Luzerner Hinterland</t>
  </si>
  <si>
    <t>Moove Sympany AG</t>
  </si>
  <si>
    <t>Mutuel Krankenversicherung AG</t>
  </si>
  <si>
    <t>ÖKK</t>
  </si>
  <si>
    <t>Philos Krankenversicherung AG</t>
  </si>
  <si>
    <t>PROVITA</t>
  </si>
  <si>
    <t>rhenusana</t>
  </si>
  <si>
    <t>sana24</t>
  </si>
  <si>
    <t>sanavals</t>
  </si>
  <si>
    <t>Sanitas</t>
  </si>
  <si>
    <t>SLKK</t>
  </si>
  <si>
    <t>sodalis</t>
  </si>
  <si>
    <t>Steffisburg</t>
  </si>
  <si>
    <t>Stoffel</t>
  </si>
  <si>
    <t>Sumiswalder</t>
  </si>
  <si>
    <t>SUPRA-1846 SA</t>
  </si>
  <si>
    <t>SWICA</t>
  </si>
  <si>
    <t>Vallée d’Entremont</t>
  </si>
  <si>
    <t>Visana</t>
  </si>
  <si>
    <t>Visperterminen</t>
  </si>
  <si>
    <t>vita surselva</t>
  </si>
  <si>
    <t>Vivacare</t>
  </si>
  <si>
    <t xml:space="preserve">Vivao Sympany </t>
  </si>
  <si>
    <t>Wädenswil</t>
  </si>
  <si>
    <r>
      <t xml:space="preserve">Versicherer KVG </t>
    </r>
    <r>
      <rPr>
        <sz val="8.5"/>
        <color theme="1"/>
        <rFont val="Webdings"/>
        <family val="1"/>
        <charset val="2"/>
      </rPr>
      <t>2</t>
    </r>
  </si>
  <si>
    <t>Andere</t>
  </si>
  <si>
    <t>3. Wohnrecht</t>
  </si>
  <si>
    <t>4. Nutzniessung</t>
  </si>
  <si>
    <t>5. Ehe- und Erbrecht</t>
  </si>
  <si>
    <t>6. Renten</t>
  </si>
  <si>
    <t>Die Beistandsperson bestätigt, dass sie das vorliegende Besitzstandsinventar wahrheitsgetreu und vollständig ausgefüllt hat. Sämtliche relevanten Informationen und Angaben sind angegeben und alle sachdienlichen Unterlagen beigelegt. Die Beistandsperson nimmt zur Kenntnis, dass eine absicht-
liche oder grobfahrlässige Darstellung einen Straftatbestand (zum Beispiel Urkundenfälschung) erfüllen kann.</t>
  </si>
  <si>
    <t>Telefon</t>
  </si>
  <si>
    <t>KVG Franchise</t>
  </si>
  <si>
    <t>SV-Nummer (bei Prima)</t>
  </si>
  <si>
    <t>Welches Konto dient als Konto zur freien Verfügung (Konto wird in der</t>
  </si>
  <si>
    <t>Vermögensrechnung erfasst, aber Rechenschaftspflicht entfällt)?</t>
  </si>
  <si>
    <t>Name Ehegatte/-in</t>
  </si>
  <si>
    <t>Vorname Ehegatte/-in</t>
  </si>
  <si>
    <t>1a. Barvermögen</t>
  </si>
  <si>
    <t>1b. Barvermögen (in Fremdwährungen)</t>
  </si>
  <si>
    <t>2a. Bankguthaben (in CHF)</t>
  </si>
  <si>
    <t>2b. Bankguthaben (in Fremdwährung)</t>
  </si>
  <si>
    <t>3. Wertschriftendepots</t>
  </si>
  <si>
    <t>4. Guthaben und Forderungen</t>
  </si>
  <si>
    <t>5. Aktivguthaben</t>
  </si>
  <si>
    <t>6. Mietzins-/Heimdepot</t>
  </si>
  <si>
    <t>7. Vermögensrelevante Sachwerte</t>
  </si>
  <si>
    <t>8. Unverteilte Erbschaften</t>
  </si>
  <si>
    <t>9. Grundstücke</t>
  </si>
  <si>
    <t>10. Geschäftsvermögen</t>
  </si>
  <si>
    <t>11a. Freizügigkeitsguthaben</t>
  </si>
  <si>
    <r>
      <t>11b</t>
    </r>
    <r>
      <rPr>
        <sz val="11"/>
        <color theme="1"/>
        <rFont val="Arial"/>
        <family val="2"/>
        <scheme val="major"/>
      </rPr>
      <t>.</t>
    </r>
    <r>
      <rPr>
        <sz val="11"/>
        <color theme="1"/>
        <rFont val="Webdings"/>
        <family val="1"/>
        <charset val="2"/>
      </rPr>
      <t xml:space="preserve"> </t>
    </r>
    <r>
      <rPr>
        <sz val="11"/>
        <color theme="1"/>
        <rFont val="Arial"/>
        <family val="2"/>
        <scheme val="minor"/>
      </rPr>
      <t>Säule 3a-Guthaben</t>
    </r>
  </si>
  <si>
    <t>12. Säule 3b-Guthaben</t>
  </si>
  <si>
    <t>13. Tresorfach/Safe</t>
  </si>
  <si>
    <r>
      <t xml:space="preserve">14. Hausrat und Mobiliar mit wesentlichem Wert </t>
    </r>
    <r>
      <rPr>
        <vertAlign val="superscript"/>
        <sz val="11"/>
        <color theme="1"/>
        <rFont val="Arial"/>
        <family val="2"/>
        <scheme val="major"/>
      </rPr>
      <t>4)</t>
    </r>
  </si>
  <si>
    <r>
      <rPr>
        <sz val="11"/>
        <color theme="1"/>
        <rFont val="Arial"/>
        <family val="2"/>
        <scheme val="major"/>
      </rPr>
      <t>11b.</t>
    </r>
    <r>
      <rPr>
        <sz val="11"/>
        <color theme="1"/>
        <rFont val="Webdings"/>
        <family val="1"/>
        <charset val="2"/>
      </rPr>
      <t xml:space="preserve"> </t>
    </r>
    <r>
      <rPr>
        <sz val="11"/>
        <color theme="1"/>
        <rFont val="Arial"/>
        <family val="2"/>
        <scheme val="minor"/>
      </rPr>
      <t>Säule 3a-Guthaben</t>
    </r>
  </si>
  <si>
    <t>Bemerkungen und Hinweise</t>
  </si>
  <si>
    <t>Sozialdienst (bei Proma)</t>
  </si>
  <si>
    <t>5. Aktivdarlehen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</si>
</sst>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CHF&quot;\ #,##0;[Red]&quot;CHF&quot;\ \-#,##0"/>
    <numFmt numFmtId="8" formatCode="&quot;CHF&quot;\ #,##0.00;[Red]&quot;CHF&quot;\ \-#,##0.00"/>
    <numFmt numFmtId="164" formatCode="_-* #,##0\ &quot;€&quot;_-;\-* #,##0\ &quot;€&quot;_-;_-* &quot;-&quot;\ &quot;€&quot;_-;_-@_-"/>
    <numFmt numFmtId="165" formatCode="_-* #,##0.00\ _€_-;\-* #,##0.00\ _€_-;_-* &quot;-&quot;??\ _€_-;_-@_-"/>
    <numFmt numFmtId="166" formatCode="_-* #,##0.00;\-* #,##0.00;_-* &quot;-&quot;??;_-@_-"/>
    <numFmt numFmtId="167" formatCode="&quot;CHF&quot;* #,##0.00"/>
    <numFmt numFmtId="168" formatCode="#,##0.0000"/>
    <numFmt numFmtId="169" formatCode="#,##0.0"/>
  </numFmts>
  <fonts count="41" x14ac:knownFonts="1">
    <font>
      <sz val="11"/>
      <color theme="1"/>
      <name val="Arial"/>
      <family val="2"/>
      <scheme val="minor"/>
    </font>
    <font>
      <sz val="11"/>
      <color theme="1"/>
      <name val="Arial"/>
      <family val="2"/>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sz val="22"/>
      <color theme="1"/>
      <name val="Arial"/>
      <family val="2"/>
      <scheme val="minor"/>
    </font>
    <font>
      <sz val="22"/>
      <color theme="0" tint="-0.249977111117893"/>
      <name val="Arial"/>
      <family val="2"/>
      <scheme val="minor"/>
    </font>
    <font>
      <sz val="11"/>
      <color theme="1"/>
      <name val="Webdings"/>
      <family val="1"/>
      <charset val="2"/>
    </font>
    <font>
      <sz val="15"/>
      <color theme="1"/>
      <name val="Arial"/>
      <family val="2"/>
      <scheme val="minor"/>
    </font>
    <font>
      <sz val="11"/>
      <color theme="1"/>
      <name val="Consolas"/>
      <family val="3"/>
    </font>
    <font>
      <sz val="8.5"/>
      <color theme="1"/>
      <name val="Arial"/>
      <family val="2"/>
      <scheme val="minor"/>
    </font>
    <font>
      <sz val="8.5"/>
      <color theme="1"/>
      <name val="Consolas"/>
      <family val="3"/>
    </font>
    <font>
      <sz val="15"/>
      <color theme="1"/>
      <name val="Consolas"/>
      <family val="3"/>
    </font>
    <font>
      <sz val="8.5"/>
      <color theme="1"/>
      <name val="Webdings"/>
      <family val="1"/>
      <charset val="2"/>
    </font>
    <font>
      <b/>
      <sz val="11"/>
      <color theme="1"/>
      <name val="Arial"/>
      <family val="2"/>
      <scheme val="minor"/>
    </font>
    <font>
      <vertAlign val="superscript"/>
      <sz val="8.5"/>
      <color theme="1"/>
      <name val="Arial"/>
      <family val="2"/>
      <scheme val="minor"/>
    </font>
    <font>
      <sz val="3"/>
      <color theme="1"/>
      <name val="Arial"/>
      <family val="2"/>
      <scheme val="minor"/>
    </font>
    <font>
      <sz val="11"/>
      <color theme="1"/>
      <name val="Arial"/>
      <family val="2"/>
      <scheme val="major"/>
    </font>
    <font>
      <b/>
      <sz val="6.5"/>
      <name val="Arial"/>
      <family val="2"/>
      <scheme val="major"/>
    </font>
    <font>
      <sz val="6.5"/>
      <name val="Arial"/>
      <family val="2"/>
      <scheme val="major"/>
    </font>
    <font>
      <sz val="6.5"/>
      <color theme="1"/>
      <name val="Arial"/>
      <family val="2"/>
      <scheme val="minor"/>
    </font>
    <font>
      <sz val="11"/>
      <color rgb="FFC00000"/>
      <name val="Arial"/>
      <family val="2"/>
      <scheme val="minor"/>
    </font>
    <font>
      <vertAlign val="superscript"/>
      <sz val="11"/>
      <color theme="1"/>
      <name val="Arial"/>
      <family val="2"/>
      <scheme val="major"/>
    </font>
    <font>
      <sz val="11"/>
      <color rgb="FFC00000"/>
      <name val="Wingdings"/>
      <charset val="2"/>
    </font>
    <font>
      <sz val="6.5"/>
      <color theme="1"/>
      <name val="Arial"/>
      <family val="2"/>
    </font>
    <font>
      <sz val="8.5"/>
      <color rgb="FFC00000"/>
      <name val="Arial"/>
      <family val="2"/>
      <scheme val="minor"/>
    </font>
  </fonts>
  <fills count="35">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style="hair">
        <color auto="1"/>
      </bottom>
      <diagonal/>
    </border>
    <border>
      <left/>
      <right style="thin">
        <color indexed="64"/>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thin">
        <color auto="1"/>
      </bottom>
      <diagonal/>
    </border>
  </borders>
  <cellStyleXfs count="48">
    <xf numFmtId="0" fontId="0" fillId="0" borderId="0"/>
    <xf numFmtId="165" fontId="2" fillId="0" borderId="0" applyFont="0" applyFill="0" applyBorder="0" applyAlignment="0" applyProtection="0"/>
    <xf numFmtId="166" fontId="4" fillId="0" borderId="0" applyFill="0" applyBorder="0" applyAlignment="0" applyProtection="0"/>
    <xf numFmtId="167" fontId="4" fillId="0" borderId="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0" fontId="16" fillId="29" borderId="0" applyNumberFormat="0" applyBorder="0" applyAlignment="0" applyProtection="0"/>
    <xf numFmtId="0" fontId="18" fillId="31" borderId="0" applyNumberFormat="0" applyBorder="0" applyAlignment="0" applyProtection="0"/>
    <xf numFmtId="0" fontId="17" fillId="30" borderId="0" applyNumberFormat="0" applyBorder="0" applyAlignment="0" applyProtection="0"/>
    <xf numFmtId="0" fontId="4" fillId="32" borderId="1" applyNumberFormat="0" applyAlignment="0" applyProtection="0"/>
    <xf numFmtId="0" fontId="5" fillId="2" borderId="2" applyNumberFormat="0" applyAlignment="0" applyProtection="0"/>
    <xf numFmtId="0" fontId="19" fillId="2" borderId="1" applyNumberFormat="0" applyAlignment="0" applyProtection="0"/>
    <xf numFmtId="0" fontId="7" fillId="0" borderId="3" applyNumberFormat="0" applyFill="0" applyAlignment="0" applyProtection="0"/>
    <xf numFmtId="0" fontId="9" fillId="3" borderId="4" applyNumberFormat="0" applyAlignment="0" applyProtection="0"/>
    <xf numFmtId="0" fontId="8" fillId="0" borderId="0" applyNumberFormat="0" applyFill="0" applyBorder="0" applyAlignment="0" applyProtection="0"/>
    <xf numFmtId="0" fontId="4" fillId="28" borderId="5" applyNumberFormat="0" applyAlignment="0" applyProtection="0"/>
    <xf numFmtId="0" fontId="6" fillId="0" borderId="0" applyNumberFormat="0" applyFill="0" applyBorder="0" applyAlignment="0" applyProtection="0"/>
    <xf numFmtId="0" fontId="10" fillId="0" borderId="6" applyNumberFormat="0" applyFill="0" applyAlignment="0" applyProtection="0"/>
    <xf numFmtId="0" fontId="15" fillId="0" borderId="0" applyNumberFormat="0" applyFill="0" applyBorder="0" applyAlignment="0" applyProtection="0"/>
    <xf numFmtId="0" fontId="1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4" fillId="27" borderId="0" applyNumberFormat="0" applyBorder="0" applyAlignment="0" applyProtection="0"/>
    <xf numFmtId="4" fontId="4" fillId="0" borderId="0" applyFont="0" applyFill="0" applyBorder="0" applyProtection="0"/>
  </cellStyleXfs>
  <cellXfs count="243">
    <xf numFmtId="0" fontId="0" fillId="0" borderId="0" xfId="0"/>
    <xf numFmtId="0" fontId="20" fillId="33" borderId="0" xfId="0" applyFont="1" applyFill="1" applyAlignment="1">
      <alignment vertical="center"/>
    </xf>
    <xf numFmtId="0" fontId="0" fillId="33" borderId="0" xfId="0" applyFill="1" applyAlignment="1">
      <alignment vertical="center"/>
    </xf>
    <xf numFmtId="0" fontId="21" fillId="33" borderId="0" xfId="0" applyFont="1" applyFill="1" applyAlignment="1">
      <alignment vertical="center"/>
    </xf>
    <xf numFmtId="0" fontId="0" fillId="34" borderId="15"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22" xfId="0" applyFont="1" applyFill="1" applyBorder="1" applyAlignment="1">
      <alignment horizontal="left" vertical="center"/>
    </xf>
    <xf numFmtId="0" fontId="25" fillId="34" borderId="0" xfId="0" applyFont="1" applyFill="1" applyBorder="1" applyAlignment="1">
      <alignment horizontal="left" vertical="center"/>
    </xf>
    <xf numFmtId="0" fontId="0" fillId="34" borderId="21" xfId="0" applyFont="1" applyFill="1" applyBorder="1" applyAlignment="1">
      <alignment horizontal="left" vertical="center"/>
    </xf>
    <xf numFmtId="0" fontId="25" fillId="34" borderId="0" xfId="0" applyFont="1" applyFill="1" applyBorder="1" applyAlignment="1">
      <alignment vertical="center"/>
    </xf>
    <xf numFmtId="0" fontId="29" fillId="34" borderId="7" xfId="0" applyFont="1" applyFill="1" applyBorder="1" applyAlignment="1">
      <alignment vertical="center"/>
    </xf>
    <xf numFmtId="4" fontId="0" fillId="34" borderId="0" xfId="0" applyNumberFormat="1" applyFont="1" applyFill="1" applyBorder="1" applyAlignment="1">
      <alignment horizontal="right" vertical="center" shrinkToFit="1"/>
    </xf>
    <xf numFmtId="0" fontId="0" fillId="33" borderId="0" xfId="0" applyFont="1" applyFill="1" applyBorder="1" applyAlignment="1" applyProtection="1">
      <alignment horizontal="left" vertical="center"/>
    </xf>
    <xf numFmtId="0" fontId="25" fillId="33" borderId="0" xfId="0" applyFont="1" applyFill="1" applyBorder="1" applyAlignment="1" applyProtection="1">
      <alignment horizontal="left" vertical="center"/>
    </xf>
    <xf numFmtId="0" fontId="0" fillId="33" borderId="16" xfId="0" applyFont="1" applyFill="1" applyBorder="1" applyAlignment="1" applyProtection="1">
      <alignment horizontal="left" vertical="center"/>
    </xf>
    <xf numFmtId="0" fontId="33" fillId="33" borderId="0" xfId="0" applyFont="1" applyFill="1" applyBorder="1" applyAlignment="1">
      <alignment vertical="center"/>
    </xf>
    <xf numFmtId="0" fontId="34" fillId="33" borderId="0" xfId="0" applyFont="1" applyFill="1" applyBorder="1" applyAlignment="1">
      <alignment vertical="center"/>
    </xf>
    <xf numFmtId="0" fontId="34" fillId="33" borderId="0" xfId="0" applyFont="1" applyFill="1" applyBorder="1" applyAlignment="1" applyProtection="1">
      <alignment horizontal="left" vertical="center"/>
      <protection hidden="1"/>
    </xf>
    <xf numFmtId="0" fontId="34" fillId="33" borderId="0" xfId="0" applyFont="1" applyFill="1" applyBorder="1" applyAlignment="1" applyProtection="1">
      <alignment vertical="center"/>
      <protection hidden="1"/>
    </xf>
    <xf numFmtId="4" fontId="34" fillId="33" borderId="0" xfId="0" applyNumberFormat="1" applyFont="1" applyFill="1" applyBorder="1" applyAlignment="1">
      <alignment vertical="center"/>
    </xf>
    <xf numFmtId="0" fontId="35" fillId="33" borderId="0" xfId="0" applyFont="1" applyFill="1" applyBorder="1" applyAlignment="1" applyProtection="1">
      <alignment horizontal="left" vertical="center"/>
    </xf>
    <xf numFmtId="4" fontId="34" fillId="33" borderId="0" xfId="0" applyNumberFormat="1" applyFont="1" applyFill="1" applyBorder="1" applyAlignment="1">
      <alignment horizontal="right" vertical="center"/>
    </xf>
    <xf numFmtId="14" fontId="34" fillId="33" borderId="0" xfId="0" applyNumberFormat="1" applyFont="1" applyFill="1" applyBorder="1" applyAlignment="1">
      <alignment horizontal="right" vertical="center"/>
    </xf>
    <xf numFmtId="4" fontId="34" fillId="33" borderId="0" xfId="0" applyNumberFormat="1" applyFont="1" applyFill="1" applyBorder="1" applyAlignment="1">
      <alignment horizontal="right" vertical="center" shrinkToFit="1"/>
    </xf>
    <xf numFmtId="169" fontId="34" fillId="33" borderId="0" xfId="0" applyNumberFormat="1" applyFont="1" applyFill="1" applyBorder="1" applyAlignment="1">
      <alignment horizontal="right" vertical="center"/>
    </xf>
    <xf numFmtId="3" fontId="34" fillId="33" borderId="0" xfId="0" applyNumberFormat="1" applyFont="1" applyFill="1" applyBorder="1" applyAlignment="1">
      <alignment horizontal="right" vertical="center"/>
    </xf>
    <xf numFmtId="14" fontId="34" fillId="33" borderId="0" xfId="0" applyNumberFormat="1" applyFont="1" applyFill="1" applyBorder="1" applyAlignment="1">
      <alignment vertical="center"/>
    </xf>
    <xf numFmtId="0" fontId="33" fillId="33" borderId="0" xfId="0" applyFont="1" applyFill="1" applyBorder="1" applyAlignment="1">
      <alignment horizontal="right" vertical="center"/>
    </xf>
    <xf numFmtId="0" fontId="34" fillId="33" borderId="0" xfId="0" applyFont="1" applyFill="1" applyBorder="1" applyAlignment="1">
      <alignment horizontal="right" vertical="center"/>
    </xf>
    <xf numFmtId="0" fontId="25" fillId="33" borderId="0" xfId="0" applyFont="1" applyFill="1" applyAlignment="1">
      <alignment vertical="center"/>
    </xf>
    <xf numFmtId="0" fontId="0" fillId="33" borderId="15" xfId="0" applyFont="1" applyFill="1" applyBorder="1" applyAlignment="1" applyProtection="1">
      <alignment horizontal="left" vertical="center"/>
    </xf>
    <xf numFmtId="0" fontId="0" fillId="33" borderId="17" xfId="0" applyFont="1" applyFill="1" applyBorder="1" applyAlignment="1" applyProtection="1">
      <alignment horizontal="left" vertical="center"/>
    </xf>
    <xf numFmtId="0" fontId="0" fillId="33" borderId="18" xfId="0" applyFont="1" applyFill="1" applyBorder="1" applyAlignment="1" applyProtection="1">
      <alignment horizontal="left" vertical="center"/>
    </xf>
    <xf numFmtId="0" fontId="0" fillId="33" borderId="19" xfId="0" applyFont="1" applyFill="1" applyBorder="1" applyAlignment="1" applyProtection="1">
      <alignment horizontal="left" vertical="center"/>
    </xf>
    <xf numFmtId="0" fontId="25" fillId="33" borderId="18" xfId="0" applyFont="1" applyFill="1" applyBorder="1" applyAlignment="1" applyProtection="1">
      <alignment horizontal="left" vertical="center"/>
    </xf>
    <xf numFmtId="0" fontId="25" fillId="33" borderId="19" xfId="0" applyFont="1" applyFill="1" applyBorder="1" applyAlignment="1" applyProtection="1">
      <alignment horizontal="left" vertical="center"/>
    </xf>
    <xf numFmtId="0" fontId="0" fillId="33" borderId="20" xfId="0" applyFont="1" applyFill="1" applyBorder="1" applyAlignment="1" applyProtection="1">
      <alignment horizontal="left" vertical="center"/>
    </xf>
    <xf numFmtId="0" fontId="0" fillId="33" borderId="21" xfId="0" applyFont="1" applyFill="1" applyBorder="1" applyAlignment="1" applyProtection="1">
      <alignment horizontal="left" vertical="center"/>
    </xf>
    <xf numFmtId="0" fontId="0" fillId="33" borderId="22" xfId="0" applyFont="1" applyFill="1" applyBorder="1" applyAlignment="1" applyProtection="1">
      <alignment horizontal="left" vertical="center"/>
    </xf>
    <xf numFmtId="0" fontId="25" fillId="33" borderId="0" xfId="0" applyFont="1" applyFill="1" applyBorder="1" applyAlignment="1" applyProtection="1">
      <alignment vertical="center"/>
    </xf>
    <xf numFmtId="169" fontId="34" fillId="33" borderId="0" xfId="0" applyNumberFormat="1" applyFont="1" applyFill="1" applyBorder="1" applyAlignment="1">
      <alignment vertical="center"/>
    </xf>
    <xf numFmtId="0" fontId="20" fillId="33" borderId="0" xfId="0" applyFont="1" applyFill="1" applyAlignment="1" applyProtection="1">
      <alignment vertical="center"/>
      <protection hidden="1"/>
    </xf>
    <xf numFmtId="0" fontId="21" fillId="33" borderId="0" xfId="0" applyFont="1" applyFill="1" applyAlignment="1" applyProtection="1">
      <alignment vertical="center"/>
      <protection hidden="1"/>
    </xf>
    <xf numFmtId="0" fontId="23" fillId="33" borderId="0" xfId="0" applyFont="1" applyFill="1" applyAlignment="1" applyProtection="1">
      <alignment horizontal="left" vertical="center"/>
      <protection hidden="1"/>
    </xf>
    <xf numFmtId="0" fontId="23" fillId="34" borderId="23" xfId="0" applyFont="1" applyFill="1" applyBorder="1" applyAlignment="1" applyProtection="1">
      <alignment horizontal="left" vertical="center"/>
      <protection hidden="1"/>
    </xf>
    <xf numFmtId="0" fontId="23" fillId="34" borderId="24" xfId="0" applyFont="1" applyFill="1" applyBorder="1" applyAlignment="1" applyProtection="1">
      <alignment horizontal="left" vertical="center"/>
      <protection hidden="1"/>
    </xf>
    <xf numFmtId="0" fontId="23" fillId="34" borderId="25" xfId="0" applyFont="1" applyFill="1" applyBorder="1" applyAlignment="1" applyProtection="1">
      <alignment horizontal="left" vertical="center"/>
      <protection hidden="1"/>
    </xf>
    <xf numFmtId="0" fontId="27" fillId="33" borderId="0" xfId="0" applyFont="1" applyFill="1" applyAlignment="1" applyProtection="1">
      <alignment horizontal="left" vertical="center"/>
      <protection hidden="1"/>
    </xf>
    <xf numFmtId="0" fontId="0" fillId="33" borderId="0" xfId="0" applyFont="1" applyFill="1" applyBorder="1" applyAlignment="1" applyProtection="1">
      <alignment horizontal="left" vertical="center"/>
      <protection hidden="1"/>
    </xf>
    <xf numFmtId="0" fontId="0" fillId="33" borderId="0" xfId="0" applyFont="1" applyFill="1" applyAlignment="1" applyProtection="1">
      <alignment horizontal="left" vertical="center"/>
      <protection hidden="1"/>
    </xf>
    <xf numFmtId="0" fontId="24" fillId="33" borderId="0" xfId="0" applyFont="1" applyFill="1" applyAlignment="1" applyProtection="1">
      <alignment horizontal="left" vertical="center"/>
      <protection hidden="1"/>
    </xf>
    <xf numFmtId="0" fontId="0" fillId="33" borderId="15" xfId="0" applyFont="1" applyFill="1" applyBorder="1" applyAlignment="1" applyProtection="1">
      <alignment horizontal="left" vertical="center"/>
      <protection hidden="1"/>
    </xf>
    <xf numFmtId="0" fontId="0" fillId="33" borderId="16" xfId="0" applyFont="1" applyFill="1" applyBorder="1" applyAlignment="1" applyProtection="1">
      <alignment horizontal="left" vertical="center"/>
      <protection hidden="1"/>
    </xf>
    <xf numFmtId="0" fontId="0" fillId="33" borderId="17" xfId="0" applyFont="1" applyFill="1" applyBorder="1" applyAlignment="1" applyProtection="1">
      <alignment horizontal="left" vertical="center"/>
      <protection hidden="1"/>
    </xf>
    <xf numFmtId="0" fontId="0" fillId="33" borderId="18" xfId="0" applyFont="1" applyFill="1" applyBorder="1" applyAlignment="1" applyProtection="1">
      <alignment horizontal="left" vertical="center"/>
      <protection hidden="1"/>
    </xf>
    <xf numFmtId="0" fontId="0" fillId="33" borderId="19" xfId="0" applyFont="1" applyFill="1" applyBorder="1" applyAlignment="1" applyProtection="1">
      <alignment horizontal="left" vertical="center"/>
      <protection hidden="1"/>
    </xf>
    <xf numFmtId="0" fontId="25" fillId="33" borderId="0" xfId="0" applyFont="1" applyFill="1" applyBorder="1" applyAlignment="1" applyProtection="1">
      <alignment horizontal="left" vertical="center"/>
      <protection hidden="1"/>
    </xf>
    <xf numFmtId="0" fontId="25" fillId="33" borderId="18" xfId="0" applyFont="1" applyFill="1" applyBorder="1" applyAlignment="1" applyProtection="1">
      <alignment horizontal="left" vertical="center"/>
      <protection hidden="1"/>
    </xf>
    <xf numFmtId="0" fontId="25" fillId="33" borderId="19" xfId="0" applyFont="1" applyFill="1" applyBorder="1" applyAlignment="1" applyProtection="1">
      <alignment horizontal="left" vertical="center"/>
      <protection hidden="1"/>
    </xf>
    <xf numFmtId="0" fontId="26" fillId="33" borderId="0" xfId="0" applyFont="1" applyFill="1" applyBorder="1" applyAlignment="1" applyProtection="1">
      <alignment horizontal="left" vertical="center"/>
      <protection hidden="1"/>
    </xf>
    <xf numFmtId="0" fontId="0" fillId="33" borderId="20" xfId="0" applyFont="1" applyFill="1" applyBorder="1" applyAlignment="1" applyProtection="1">
      <alignment horizontal="left" vertical="center"/>
      <protection hidden="1"/>
    </xf>
    <xf numFmtId="0" fontId="0" fillId="33" borderId="21" xfId="0" applyFont="1" applyFill="1" applyBorder="1" applyAlignment="1" applyProtection="1">
      <alignment horizontal="left" vertical="center"/>
      <protection hidden="1"/>
    </xf>
    <xf numFmtId="0" fontId="0" fillId="33" borderId="22" xfId="0" applyFont="1" applyFill="1" applyBorder="1" applyAlignment="1" applyProtection="1">
      <alignment horizontal="left" vertical="center"/>
      <protection hidden="1"/>
    </xf>
    <xf numFmtId="0" fontId="24" fillId="33" borderId="0" xfId="0" applyFont="1" applyFill="1" applyBorder="1" applyAlignment="1" applyProtection="1">
      <alignment horizontal="left" vertical="center"/>
      <protection hidden="1"/>
    </xf>
    <xf numFmtId="0" fontId="32" fillId="33" borderId="0" xfId="0" applyFont="1" applyFill="1" applyBorder="1" applyAlignment="1" applyProtection="1">
      <alignment horizontal="left" vertical="center"/>
      <protection hidden="1"/>
    </xf>
    <xf numFmtId="0" fontId="25" fillId="33" borderId="0" xfId="0" applyFont="1" applyFill="1" applyAlignment="1" applyProtection="1">
      <alignment horizontal="left" vertical="center"/>
      <protection hidden="1"/>
    </xf>
    <xf numFmtId="0" fontId="29" fillId="33" borderId="0" xfId="0" applyFont="1" applyFill="1" applyBorder="1" applyAlignment="1" applyProtection="1">
      <alignment horizontal="left" vertical="center"/>
      <protection hidden="1"/>
    </xf>
    <xf numFmtId="0" fontId="28" fillId="33" borderId="0" xfId="0" applyFont="1" applyFill="1" applyBorder="1" applyAlignment="1" applyProtection="1">
      <alignment horizontal="left" vertical="center"/>
      <protection hidden="1"/>
    </xf>
    <xf numFmtId="14" fontId="25" fillId="33" borderId="0" xfId="0" applyNumberFormat="1" applyFont="1" applyFill="1" applyBorder="1" applyAlignment="1" applyProtection="1">
      <alignment vertical="center"/>
      <protection hidden="1"/>
    </xf>
    <xf numFmtId="14" fontId="25" fillId="33" borderId="0" xfId="0" applyNumberFormat="1" applyFont="1" applyFill="1" applyBorder="1" applyAlignment="1" applyProtection="1">
      <alignment horizontal="left" vertical="center"/>
      <protection hidden="1"/>
    </xf>
    <xf numFmtId="0" fontId="29" fillId="33" borderId="0" xfId="0" applyFont="1" applyFill="1" applyBorder="1" applyAlignment="1" applyProtection="1">
      <alignment horizontal="left" vertical="center" shrinkToFit="1"/>
      <protection hidden="1"/>
    </xf>
    <xf numFmtId="4" fontId="25" fillId="33" borderId="0" xfId="0" applyNumberFormat="1" applyFont="1" applyFill="1" applyBorder="1" applyAlignment="1" applyProtection="1">
      <alignment vertical="center"/>
      <protection hidden="1"/>
    </xf>
    <xf numFmtId="168" fontId="29" fillId="33" borderId="0" xfId="0" applyNumberFormat="1" applyFont="1" applyFill="1" applyBorder="1" applyAlignment="1" applyProtection="1">
      <alignment horizontal="right" vertical="center"/>
      <protection hidden="1"/>
    </xf>
    <xf numFmtId="4" fontId="29" fillId="33" borderId="0" xfId="0" applyNumberFormat="1" applyFont="1" applyFill="1" applyBorder="1" applyAlignment="1" applyProtection="1">
      <alignment vertical="center"/>
      <protection hidden="1"/>
    </xf>
    <xf numFmtId="4" fontId="29" fillId="33" borderId="21" xfId="0" applyNumberFormat="1" applyFont="1" applyFill="1" applyBorder="1" applyAlignment="1" applyProtection="1">
      <alignment horizontal="right" vertical="center"/>
      <protection hidden="1"/>
    </xf>
    <xf numFmtId="0" fontId="29" fillId="33" borderId="21" xfId="0" applyFont="1" applyFill="1" applyBorder="1" applyAlignment="1" applyProtection="1">
      <alignment horizontal="left" vertical="center"/>
      <protection hidden="1"/>
    </xf>
    <xf numFmtId="168" fontId="29" fillId="33" borderId="21" xfId="0" applyNumberFormat="1" applyFont="1" applyFill="1" applyBorder="1" applyAlignment="1" applyProtection="1">
      <alignment horizontal="right" vertical="center"/>
      <protection hidden="1"/>
    </xf>
    <xf numFmtId="4" fontId="29" fillId="33" borderId="0" xfId="0" applyNumberFormat="1" applyFont="1" applyFill="1" applyBorder="1" applyAlignment="1" applyProtection="1">
      <alignment horizontal="right" vertical="center"/>
      <protection hidden="1"/>
    </xf>
    <xf numFmtId="0" fontId="25" fillId="33" borderId="0" xfId="0" applyFont="1" applyFill="1" applyBorder="1" applyAlignment="1" applyProtection="1">
      <alignment vertical="center"/>
      <protection hidden="1"/>
    </xf>
    <xf numFmtId="0" fontId="29" fillId="33" borderId="0" xfId="0" applyFont="1" applyFill="1" applyBorder="1" applyAlignment="1" applyProtection="1">
      <alignment vertical="center" shrinkToFit="1"/>
      <protection hidden="1"/>
    </xf>
    <xf numFmtId="4" fontId="29" fillId="33" borderId="0" xfId="0" applyNumberFormat="1" applyFont="1" applyFill="1" applyBorder="1" applyAlignment="1" applyProtection="1">
      <alignment horizontal="right" vertical="center" shrinkToFit="1"/>
      <protection hidden="1"/>
    </xf>
    <xf numFmtId="0" fontId="29" fillId="33" borderId="9" xfId="0" applyFont="1" applyFill="1" applyBorder="1" applyAlignment="1" applyProtection="1">
      <alignment horizontal="left" vertical="center" shrinkToFit="1"/>
      <protection hidden="1"/>
    </xf>
    <xf numFmtId="4" fontId="29" fillId="33" borderId="9" xfId="0" applyNumberFormat="1" applyFont="1" applyFill="1" applyBorder="1" applyAlignment="1" applyProtection="1">
      <alignment horizontal="right" vertical="center" shrinkToFit="1"/>
      <protection hidden="1"/>
    </xf>
    <xf numFmtId="0" fontId="29" fillId="33" borderId="0" xfId="0" applyFont="1" applyFill="1" applyBorder="1" applyAlignment="1" applyProtection="1">
      <alignment vertical="center"/>
      <protection hidden="1"/>
    </xf>
    <xf numFmtId="0" fontId="0" fillId="33" borderId="0" xfId="0" applyNumberFormat="1" applyFont="1" applyFill="1" applyBorder="1" applyAlignment="1" applyProtection="1">
      <alignment horizontal="left" vertical="center"/>
      <protection hidden="1"/>
    </xf>
    <xf numFmtId="0" fontId="0" fillId="33" borderId="0" xfId="0" applyNumberFormat="1" applyFont="1" applyFill="1" applyBorder="1" applyAlignment="1" applyProtection="1">
      <alignment horizontal="right" vertical="center" shrinkToFit="1"/>
      <protection hidden="1"/>
    </xf>
    <xf numFmtId="4" fontId="0" fillId="33" borderId="0" xfId="0" applyNumberFormat="1" applyFont="1" applyFill="1" applyBorder="1" applyAlignment="1" applyProtection="1">
      <alignment horizontal="right" vertical="center" shrinkToFit="1"/>
      <protection hidden="1"/>
    </xf>
    <xf numFmtId="0" fontId="32" fillId="33" borderId="0" xfId="0" applyFont="1" applyFill="1" applyAlignment="1" applyProtection="1">
      <alignment horizontal="left" vertical="center"/>
      <protection hidden="1"/>
    </xf>
    <xf numFmtId="0" fontId="32" fillId="33" borderId="18" xfId="0" applyFont="1" applyFill="1" applyBorder="1" applyAlignment="1" applyProtection="1">
      <alignment horizontal="left" vertical="center"/>
      <protection hidden="1"/>
    </xf>
    <xf numFmtId="3" fontId="29" fillId="33" borderId="0" xfId="0" applyNumberFormat="1" applyFont="1" applyFill="1" applyBorder="1" applyAlignment="1" applyProtection="1">
      <alignment vertical="center" shrinkToFit="1"/>
      <protection hidden="1"/>
    </xf>
    <xf numFmtId="0" fontId="29" fillId="33" borderId="0" xfId="0" applyNumberFormat="1" applyFont="1" applyFill="1" applyBorder="1" applyAlignment="1" applyProtection="1">
      <alignment vertical="center" shrinkToFit="1"/>
      <protection hidden="1"/>
    </xf>
    <xf numFmtId="0" fontId="25" fillId="33" borderId="21" xfId="0" applyFont="1" applyFill="1" applyBorder="1" applyAlignment="1" applyProtection="1">
      <alignment vertical="center"/>
      <protection hidden="1"/>
    </xf>
    <xf numFmtId="4" fontId="0" fillId="33" borderId="21" xfId="0" applyNumberFormat="1" applyFont="1" applyFill="1" applyBorder="1" applyAlignment="1" applyProtection="1">
      <alignment horizontal="right" vertical="center" shrinkToFit="1"/>
      <protection hidden="1"/>
    </xf>
    <xf numFmtId="10" fontId="29" fillId="33" borderId="0" xfId="0" applyNumberFormat="1" applyFont="1" applyFill="1" applyBorder="1" applyAlignment="1" applyProtection="1">
      <alignment vertical="center"/>
      <protection hidden="1"/>
    </xf>
    <xf numFmtId="4" fontId="29" fillId="33" borderId="0" xfId="0" applyNumberFormat="1" applyFont="1" applyFill="1" applyBorder="1" applyAlignment="1" applyProtection="1">
      <alignment vertical="center" shrinkToFit="1"/>
      <protection hidden="1"/>
    </xf>
    <xf numFmtId="4" fontId="25" fillId="33" borderId="0" xfId="0" applyNumberFormat="1" applyFont="1" applyFill="1" applyBorder="1" applyAlignment="1" applyProtection="1">
      <alignment horizontal="right" vertical="center" shrinkToFit="1"/>
      <protection hidden="1"/>
    </xf>
    <xf numFmtId="0" fontId="0" fillId="33" borderId="21" xfId="0" applyNumberFormat="1" applyFont="1" applyFill="1" applyBorder="1" applyAlignment="1" applyProtection="1">
      <alignment horizontal="left" vertical="center"/>
      <protection hidden="1"/>
    </xf>
    <xf numFmtId="0" fontId="29" fillId="33" borderId="0" xfId="0" applyNumberFormat="1" applyFont="1"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0" fillId="33" borderId="28" xfId="0" applyFont="1" applyFill="1" applyBorder="1" applyAlignment="1" applyProtection="1">
      <alignment vertical="center"/>
      <protection hidden="1"/>
    </xf>
    <xf numFmtId="0" fontId="0" fillId="33" borderId="26" xfId="0" applyFont="1" applyFill="1" applyBorder="1" applyAlignment="1" applyProtection="1">
      <alignment vertical="center"/>
      <protection hidden="1"/>
    </xf>
    <xf numFmtId="0" fontId="0" fillId="33" borderId="29" xfId="0" applyFont="1" applyFill="1" applyBorder="1" applyAlignment="1" applyProtection="1">
      <alignment vertical="center"/>
      <protection hidden="1"/>
    </xf>
    <xf numFmtId="0" fontId="0" fillId="33" borderId="28" xfId="0" applyFont="1" applyFill="1" applyBorder="1" applyAlignment="1" applyProtection="1">
      <alignment horizontal="left" vertical="center"/>
      <protection hidden="1"/>
    </xf>
    <xf numFmtId="0" fontId="0" fillId="33" borderId="26" xfId="0" applyFont="1" applyFill="1" applyBorder="1" applyAlignment="1" applyProtection="1">
      <alignment horizontal="left" vertical="center"/>
      <protection hidden="1"/>
    </xf>
    <xf numFmtId="0" fontId="0" fillId="33" borderId="29" xfId="0" applyFont="1" applyFill="1" applyBorder="1" applyAlignment="1" applyProtection="1">
      <alignment horizontal="left" vertical="center"/>
      <protection hidden="1"/>
    </xf>
    <xf numFmtId="0" fontId="0" fillId="33" borderId="9" xfId="0" applyFont="1" applyFill="1" applyBorder="1" applyAlignment="1" applyProtection="1">
      <alignment horizontal="left" vertical="center"/>
      <protection hidden="1"/>
    </xf>
    <xf numFmtId="4" fontId="29" fillId="33" borderId="26" xfId="0" applyNumberFormat="1" applyFont="1" applyFill="1" applyBorder="1" applyAlignment="1" applyProtection="1">
      <alignment horizontal="right" vertical="center" shrinkToFit="1"/>
      <protection hidden="1"/>
    </xf>
    <xf numFmtId="4" fontId="29" fillId="33" borderId="21" xfId="0" applyNumberFormat="1" applyFont="1" applyFill="1" applyBorder="1" applyAlignment="1" applyProtection="1">
      <alignment horizontal="right" vertical="center" shrinkToFit="1"/>
      <protection hidden="1"/>
    </xf>
    <xf numFmtId="0" fontId="0" fillId="33" borderId="13" xfId="0" applyFont="1" applyFill="1" applyBorder="1" applyAlignment="1" applyProtection="1">
      <alignment horizontal="left" vertical="center"/>
      <protection hidden="1"/>
    </xf>
    <xf numFmtId="0" fontId="0" fillId="33" borderId="7" xfId="0" applyFont="1" applyFill="1" applyBorder="1" applyAlignment="1" applyProtection="1">
      <alignment horizontal="left" vertical="center"/>
      <protection hidden="1"/>
    </xf>
    <xf numFmtId="0" fontId="0" fillId="33" borderId="14" xfId="0" applyFont="1" applyFill="1" applyBorder="1" applyAlignment="1" applyProtection="1">
      <alignment horizontal="left" vertical="center"/>
      <protection hidden="1"/>
    </xf>
    <xf numFmtId="0" fontId="25" fillId="33" borderId="0" xfId="0" applyFont="1" applyFill="1" applyBorder="1" applyAlignment="1" applyProtection="1">
      <alignment horizontal="left" vertical="top"/>
      <protection hidden="1"/>
    </xf>
    <xf numFmtId="168" fontId="29" fillId="33" borderId="30" xfId="0" applyNumberFormat="1" applyFont="1" applyFill="1" applyBorder="1" applyAlignment="1" applyProtection="1">
      <alignment horizontal="right" vertical="center"/>
      <protection hidden="1"/>
    </xf>
    <xf numFmtId="0" fontId="0" fillId="33" borderId="18" xfId="0" applyFont="1" applyFill="1" applyBorder="1" applyAlignment="1" applyProtection="1">
      <alignment horizontal="right" vertical="center"/>
      <protection hidden="1"/>
    </xf>
    <xf numFmtId="0" fontId="25" fillId="33" borderId="0" xfId="0" applyFont="1" applyFill="1" applyBorder="1" applyAlignment="1" applyProtection="1">
      <alignment horizontal="right" vertical="center"/>
      <protection hidden="1"/>
    </xf>
    <xf numFmtId="0" fontId="29" fillId="33" borderId="0" xfId="0" applyNumberFormat="1" applyFont="1" applyFill="1" applyBorder="1" applyAlignment="1" applyProtection="1">
      <alignment horizontal="left" vertical="center" shrinkToFit="1"/>
      <protection hidden="1"/>
    </xf>
    <xf numFmtId="0" fontId="29" fillId="33" borderId="9" xfId="0" applyNumberFormat="1" applyFont="1" applyFill="1" applyBorder="1" applyAlignment="1" applyProtection="1">
      <alignment horizontal="left" vertical="center" shrinkToFit="1"/>
      <protection hidden="1"/>
    </xf>
    <xf numFmtId="0" fontId="0" fillId="33" borderId="0" xfId="0" applyNumberFormat="1" applyFont="1" applyFill="1" applyAlignment="1" applyProtection="1">
      <alignment horizontal="left" vertical="center"/>
      <protection hidden="1"/>
    </xf>
    <xf numFmtId="0" fontId="0" fillId="33" borderId="16" xfId="0" applyNumberFormat="1" applyFont="1" applyFill="1" applyBorder="1" applyAlignment="1" applyProtection="1">
      <alignment horizontal="left" vertical="center"/>
      <protection hidden="1"/>
    </xf>
    <xf numFmtId="0" fontId="25" fillId="33" borderId="0" xfId="0" applyFont="1" applyFill="1" applyBorder="1" applyAlignment="1" applyProtection="1">
      <alignment vertical="top"/>
      <protection hidden="1"/>
    </xf>
    <xf numFmtId="0" fontId="29" fillId="33" borderId="0" xfId="0" applyFont="1" applyFill="1" applyAlignment="1">
      <alignment vertical="center"/>
    </xf>
    <xf numFmtId="49" fontId="25" fillId="33" borderId="18" xfId="0" applyNumberFormat="1" applyFont="1" applyFill="1" applyBorder="1" applyAlignment="1">
      <alignment horizontal="center" vertical="center"/>
    </xf>
    <xf numFmtId="49" fontId="25" fillId="33" borderId="0" xfId="0" applyNumberFormat="1"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vertical="center"/>
    </xf>
    <xf numFmtId="0" fontId="0" fillId="33" borderId="21" xfId="0" applyFont="1" applyFill="1" applyBorder="1" applyAlignment="1">
      <alignment vertical="center"/>
    </xf>
    <xf numFmtId="0" fontId="0" fillId="33" borderId="21"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21" xfId="0" applyFont="1" applyFill="1" applyBorder="1" applyAlignment="1">
      <alignment vertical="center" wrapText="1"/>
    </xf>
    <xf numFmtId="0" fontId="0" fillId="33" borderId="0" xfId="0" applyFont="1" applyFill="1" applyBorder="1" applyAlignment="1">
      <alignment vertical="center" wrapText="1"/>
    </xf>
    <xf numFmtId="8" fontId="0" fillId="33" borderId="21" xfId="0" applyNumberFormat="1" applyFont="1" applyFill="1" applyBorder="1" applyAlignment="1">
      <alignment vertical="center"/>
    </xf>
    <xf numFmtId="8" fontId="0" fillId="33" borderId="0" xfId="0" applyNumberFormat="1" applyFont="1" applyFill="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25" fillId="33" borderId="0" xfId="0" applyFont="1" applyFill="1" applyBorder="1" applyAlignment="1" applyProtection="1">
      <alignment horizontal="left" vertical="center"/>
      <protection hidden="1"/>
    </xf>
    <xf numFmtId="0" fontId="0" fillId="33" borderId="21" xfId="0" applyFont="1" applyFill="1" applyBorder="1" applyAlignment="1" applyProtection="1">
      <alignment horizontal="left" vertical="center"/>
      <protection hidden="1"/>
    </xf>
    <xf numFmtId="0" fontId="25" fillId="33" borderId="19" xfId="0" applyFont="1" applyFill="1" applyBorder="1" applyAlignment="1" applyProtection="1">
      <alignment horizontal="left" vertical="center"/>
      <protection hidden="1"/>
    </xf>
    <xf numFmtId="0" fontId="39" fillId="33" borderId="0" xfId="0" applyFont="1" applyFill="1" applyBorder="1" applyAlignment="1">
      <alignment vertical="center" wrapText="1"/>
    </xf>
    <xf numFmtId="0" fontId="0" fillId="33" borderId="21" xfId="0" applyFont="1" applyFill="1" applyBorder="1" applyAlignment="1" applyProtection="1">
      <alignment horizontal="left" vertical="center"/>
      <protection hidden="1"/>
    </xf>
    <xf numFmtId="0" fontId="0" fillId="33" borderId="0" xfId="0" applyFont="1" applyFill="1" applyBorder="1" applyAlignment="1" applyProtection="1">
      <alignment horizontal="left" vertical="center" shrinkToFit="1"/>
      <protection hidden="1"/>
    </xf>
    <xf numFmtId="168" fontId="29" fillId="33" borderId="0" xfId="0" applyNumberFormat="1" applyFont="1" applyFill="1" applyBorder="1" applyAlignment="1" applyProtection="1">
      <alignment horizontal="right" vertical="center" shrinkToFit="1"/>
      <protection hidden="1"/>
    </xf>
    <xf numFmtId="0" fontId="0" fillId="33" borderId="0" xfId="0" applyNumberFormat="1" applyFont="1" applyFill="1" applyBorder="1" applyAlignment="1" applyProtection="1">
      <alignment horizontal="left" vertical="center" shrinkToFit="1"/>
      <protection hidden="1"/>
    </xf>
    <xf numFmtId="4" fontId="0" fillId="33" borderId="0" xfId="0" applyNumberFormat="1" applyFont="1" applyFill="1" applyBorder="1" applyAlignment="1" applyProtection="1">
      <alignment horizontal="left" vertical="center" shrinkToFit="1"/>
      <protection hidden="1"/>
    </xf>
    <xf numFmtId="10" fontId="0" fillId="33" borderId="0" xfId="0" applyNumberFormat="1" applyFont="1" applyFill="1" applyBorder="1" applyAlignment="1" applyProtection="1">
      <alignment horizontal="left" vertical="center" shrinkToFit="1"/>
      <protection hidden="1"/>
    </xf>
    <xf numFmtId="0" fontId="25" fillId="33" borderId="0" xfId="0" applyFont="1" applyFill="1" applyBorder="1" applyAlignment="1" applyProtection="1">
      <alignment horizontal="left" vertical="center" shrinkToFit="1"/>
      <protection hidden="1"/>
    </xf>
    <xf numFmtId="10" fontId="0" fillId="33" borderId="26" xfId="0" applyNumberFormat="1" applyFont="1" applyFill="1" applyBorder="1" applyAlignment="1" applyProtection="1">
      <alignment horizontal="left" vertical="center" shrinkToFit="1"/>
      <protection hidden="1"/>
    </xf>
    <xf numFmtId="10" fontId="29" fillId="33" borderId="0" xfId="0" applyNumberFormat="1" applyFont="1" applyFill="1" applyBorder="1" applyAlignment="1" applyProtection="1">
      <alignment horizontal="left" vertical="center" shrinkToFit="1"/>
      <protection hidden="1"/>
    </xf>
    <xf numFmtId="0" fontId="0" fillId="33" borderId="21" xfId="0" applyFont="1" applyFill="1" applyBorder="1" applyAlignment="1" applyProtection="1">
      <alignment horizontal="left" vertical="center"/>
      <protection hidden="1"/>
    </xf>
    <xf numFmtId="6" fontId="34" fillId="33" borderId="0" xfId="0" applyNumberFormat="1" applyFont="1" applyFill="1" applyBorder="1" applyAlignment="1">
      <alignment vertical="center"/>
    </xf>
    <xf numFmtId="0" fontId="25" fillId="33" borderId="0" xfId="0" applyFont="1" applyFill="1" applyBorder="1" applyAlignment="1" applyProtection="1">
      <alignment horizontal="left" vertical="center"/>
      <protection hidden="1"/>
    </xf>
    <xf numFmtId="0" fontId="25" fillId="33" borderId="19" xfId="0" applyFont="1" applyFill="1" applyBorder="1" applyAlignment="1" applyProtection="1">
      <alignment horizontal="left" vertical="center"/>
      <protection hidden="1"/>
    </xf>
    <xf numFmtId="4" fontId="29" fillId="34" borderId="7" xfId="0" applyNumberFormat="1" applyFont="1" applyFill="1" applyBorder="1" applyAlignment="1">
      <alignment horizontal="right" vertical="center" shrinkToFit="1"/>
    </xf>
    <xf numFmtId="0" fontId="28" fillId="34" borderId="0" xfId="0" applyFont="1" applyFill="1" applyBorder="1" applyAlignment="1">
      <alignment horizontal="center" vertical="center"/>
    </xf>
    <xf numFmtId="0" fontId="29" fillId="34" borderId="7" xfId="0" applyFont="1" applyFill="1" applyBorder="1" applyAlignment="1">
      <alignment horizontal="right" vertical="center"/>
    </xf>
    <xf numFmtId="0" fontId="25" fillId="34" borderId="0" xfId="0" applyFont="1" applyFill="1" applyBorder="1" applyAlignment="1">
      <alignment horizontal="left" vertical="center"/>
    </xf>
    <xf numFmtId="0" fontId="29" fillId="34" borderId="7" xfId="0" applyFont="1" applyFill="1" applyBorder="1" applyAlignment="1">
      <alignment horizontal="left" vertical="center"/>
    </xf>
    <xf numFmtId="0" fontId="29" fillId="34" borderId="7" xfId="0" applyNumberFormat="1" applyFont="1" applyFill="1" applyBorder="1" applyAlignment="1">
      <alignment horizontal="left" vertical="center"/>
    </xf>
    <xf numFmtId="0" fontId="29" fillId="34" borderId="7" xfId="0" applyFont="1" applyFill="1" applyBorder="1" applyAlignment="1">
      <alignment horizontal="center" vertical="center"/>
    </xf>
    <xf numFmtId="10" fontId="29" fillId="34" borderId="7" xfId="0" applyNumberFormat="1" applyFont="1" applyFill="1" applyBorder="1" applyAlignment="1">
      <alignment horizontal="left" vertical="center"/>
    </xf>
    <xf numFmtId="4" fontId="29" fillId="33" borderId="28" xfId="0" applyNumberFormat="1" applyFont="1" applyFill="1" applyBorder="1" applyAlignment="1" applyProtection="1">
      <alignment horizontal="right" vertical="center" shrinkToFit="1"/>
      <protection locked="0"/>
    </xf>
    <xf numFmtId="4" fontId="29" fillId="33" borderId="26" xfId="0" applyNumberFormat="1" applyFont="1" applyFill="1" applyBorder="1" applyAlignment="1" applyProtection="1">
      <alignment horizontal="right" vertical="center" shrinkToFit="1"/>
      <protection locked="0"/>
    </xf>
    <xf numFmtId="4" fontId="29" fillId="33" borderId="29" xfId="0" applyNumberFormat="1" applyFont="1" applyFill="1" applyBorder="1" applyAlignment="1" applyProtection="1">
      <alignment horizontal="right" vertical="center" shrinkToFit="1"/>
      <protection locked="0"/>
    </xf>
    <xf numFmtId="0" fontId="29" fillId="33" borderId="28" xfId="0" applyFont="1" applyFill="1" applyBorder="1" applyAlignment="1" applyProtection="1">
      <alignment horizontal="left" vertical="center" shrinkToFit="1"/>
      <protection locked="0"/>
    </xf>
    <xf numFmtId="0" fontId="29" fillId="33" borderId="26" xfId="0" applyFont="1" applyFill="1" applyBorder="1" applyAlignment="1" applyProtection="1">
      <alignment horizontal="left" vertical="center" shrinkToFit="1"/>
      <protection locked="0"/>
    </xf>
    <xf numFmtId="0" fontId="29" fillId="33" borderId="29" xfId="0" applyFont="1" applyFill="1" applyBorder="1" applyAlignment="1" applyProtection="1">
      <alignment horizontal="left" vertical="center" shrinkToFit="1"/>
      <protection locked="0"/>
    </xf>
    <xf numFmtId="168" fontId="29" fillId="33" borderId="28" xfId="0" applyNumberFormat="1" applyFont="1" applyFill="1" applyBorder="1" applyAlignment="1" applyProtection="1">
      <alignment horizontal="right" vertical="center" shrinkToFit="1"/>
      <protection locked="0"/>
    </xf>
    <xf numFmtId="168" fontId="29" fillId="33" borderId="26" xfId="0" applyNumberFormat="1" applyFont="1" applyFill="1" applyBorder="1" applyAlignment="1" applyProtection="1">
      <alignment horizontal="right" vertical="center" shrinkToFit="1"/>
      <protection locked="0"/>
    </xf>
    <xf numFmtId="168" fontId="29" fillId="33" borderId="29" xfId="0" applyNumberFormat="1" applyFont="1" applyFill="1" applyBorder="1" applyAlignment="1" applyProtection="1">
      <alignment horizontal="right" vertical="center" shrinkToFit="1"/>
      <protection locked="0"/>
    </xf>
    <xf numFmtId="4" fontId="29" fillId="33" borderId="28" xfId="0" applyNumberFormat="1" applyFont="1" applyFill="1" applyBorder="1" applyAlignment="1" applyProtection="1">
      <alignment horizontal="right" vertical="center" shrinkToFit="1"/>
      <protection hidden="1"/>
    </xf>
    <xf numFmtId="4" fontId="29" fillId="33" borderId="26" xfId="0" applyNumberFormat="1" applyFont="1" applyFill="1" applyBorder="1" applyAlignment="1" applyProtection="1">
      <alignment horizontal="right" vertical="center" shrinkToFit="1"/>
      <protection hidden="1"/>
    </xf>
    <xf numFmtId="4" fontId="29" fillId="33" borderId="29" xfId="0" applyNumberFormat="1" applyFont="1" applyFill="1" applyBorder="1" applyAlignment="1" applyProtection="1">
      <alignment horizontal="right" vertical="center" shrinkToFit="1"/>
      <protection hidden="1"/>
    </xf>
    <xf numFmtId="0" fontId="29" fillId="33" borderId="8" xfId="0" applyFont="1" applyFill="1" applyBorder="1" applyAlignment="1" applyProtection="1">
      <alignment horizontal="left" vertical="top" wrapText="1"/>
      <protection locked="0"/>
    </xf>
    <xf numFmtId="0" fontId="29" fillId="33" borderId="9" xfId="0" applyFont="1" applyFill="1" applyBorder="1" applyAlignment="1" applyProtection="1">
      <alignment horizontal="left" vertical="top" wrapText="1"/>
      <protection locked="0"/>
    </xf>
    <xf numFmtId="0" fontId="29" fillId="33" borderId="10" xfId="0" applyFont="1" applyFill="1" applyBorder="1" applyAlignment="1" applyProtection="1">
      <alignment horizontal="left" vertical="top" wrapText="1"/>
      <protection locked="0"/>
    </xf>
    <xf numFmtId="0" fontId="29" fillId="33" borderId="11" xfId="0" applyFont="1" applyFill="1" applyBorder="1" applyAlignment="1" applyProtection="1">
      <alignment horizontal="left" vertical="top" wrapText="1"/>
      <protection locked="0"/>
    </xf>
    <xf numFmtId="0" fontId="29" fillId="33" borderId="0" xfId="0" applyFont="1" applyFill="1" applyBorder="1" applyAlignment="1" applyProtection="1">
      <alignment horizontal="left" vertical="top" wrapText="1"/>
      <protection locked="0"/>
    </xf>
    <xf numFmtId="0" fontId="29" fillId="33" borderId="12" xfId="0" applyFont="1" applyFill="1" applyBorder="1" applyAlignment="1" applyProtection="1">
      <alignment horizontal="left" vertical="top" wrapText="1"/>
      <protection locked="0"/>
    </xf>
    <xf numFmtId="0" fontId="29" fillId="33" borderId="13" xfId="0" applyFont="1" applyFill="1" applyBorder="1" applyAlignment="1" applyProtection="1">
      <alignment horizontal="left" vertical="top" wrapText="1"/>
      <protection locked="0"/>
    </xf>
    <xf numFmtId="0" fontId="29" fillId="33" borderId="7" xfId="0" applyFont="1" applyFill="1" applyBorder="1" applyAlignment="1" applyProtection="1">
      <alignment horizontal="left" vertical="top" wrapText="1"/>
      <protection locked="0"/>
    </xf>
    <xf numFmtId="0" fontId="29" fillId="33" borderId="14" xfId="0" applyFont="1" applyFill="1" applyBorder="1" applyAlignment="1" applyProtection="1">
      <alignment horizontal="left" vertical="top" wrapText="1"/>
      <protection locked="0"/>
    </xf>
    <xf numFmtId="0" fontId="29" fillId="33" borderId="28" xfId="0" applyNumberFormat="1" applyFont="1" applyFill="1" applyBorder="1" applyAlignment="1" applyProtection="1">
      <alignment horizontal="left" vertical="center" shrinkToFit="1"/>
      <protection locked="0"/>
    </xf>
    <xf numFmtId="0" fontId="29" fillId="33" borderId="26" xfId="0" applyNumberFormat="1" applyFont="1" applyFill="1" applyBorder="1" applyAlignment="1" applyProtection="1">
      <alignment horizontal="left" vertical="center" shrinkToFit="1"/>
      <protection locked="0"/>
    </xf>
    <xf numFmtId="0" fontId="29" fillId="33" borderId="29" xfId="0" applyNumberFormat="1" applyFont="1" applyFill="1" applyBorder="1" applyAlignment="1" applyProtection="1">
      <alignment horizontal="left" vertical="center" shrinkToFit="1"/>
      <protection locked="0"/>
    </xf>
    <xf numFmtId="0" fontId="0" fillId="33" borderId="7" xfId="0" applyFont="1" applyFill="1" applyBorder="1" applyAlignment="1" applyProtection="1">
      <alignment horizontal="left" vertical="center"/>
      <protection hidden="1"/>
    </xf>
    <xf numFmtId="0" fontId="0" fillId="33" borderId="27" xfId="0" applyFont="1" applyFill="1" applyBorder="1" applyAlignment="1" applyProtection="1">
      <alignment horizontal="left" vertical="center"/>
      <protection hidden="1"/>
    </xf>
    <xf numFmtId="0" fontId="25" fillId="33" borderId="0" xfId="0" applyFont="1" applyFill="1" applyBorder="1" applyAlignment="1" applyProtection="1">
      <alignment horizontal="left" vertical="center"/>
      <protection hidden="1"/>
    </xf>
    <xf numFmtId="0" fontId="0" fillId="33" borderId="0" xfId="0" applyFont="1" applyFill="1" applyBorder="1" applyAlignment="1" applyProtection="1">
      <alignment horizontal="left" vertical="center" wrapText="1"/>
      <protection hidden="1"/>
    </xf>
    <xf numFmtId="0" fontId="25" fillId="33" borderId="19" xfId="0" applyFont="1" applyFill="1" applyBorder="1" applyAlignment="1" applyProtection="1">
      <alignment horizontal="left" vertical="center"/>
      <protection hidden="1"/>
    </xf>
    <xf numFmtId="3" fontId="29" fillId="33" borderId="28" xfId="0" applyNumberFormat="1" applyFont="1" applyFill="1" applyBorder="1" applyAlignment="1" applyProtection="1">
      <alignment horizontal="right" vertical="center" shrinkToFit="1"/>
      <protection locked="0"/>
    </xf>
    <xf numFmtId="3" fontId="29" fillId="33" borderId="26" xfId="0" applyNumberFormat="1" applyFont="1" applyFill="1" applyBorder="1" applyAlignment="1" applyProtection="1">
      <alignment horizontal="right" vertical="center" shrinkToFit="1"/>
      <protection locked="0"/>
    </xf>
    <xf numFmtId="3" fontId="29" fillId="33" borderId="29" xfId="0" applyNumberFormat="1" applyFont="1" applyFill="1" applyBorder="1" applyAlignment="1" applyProtection="1">
      <alignment horizontal="right" vertical="center" shrinkToFit="1"/>
      <protection locked="0"/>
    </xf>
    <xf numFmtId="0" fontId="29" fillId="33" borderId="28" xfId="0" applyFont="1" applyFill="1" applyBorder="1" applyAlignment="1" applyProtection="1">
      <alignment horizontal="left" vertical="center"/>
      <protection locked="0"/>
    </xf>
    <xf numFmtId="0" fontId="29" fillId="33" borderId="26" xfId="0" applyFont="1" applyFill="1" applyBorder="1" applyAlignment="1" applyProtection="1">
      <alignment horizontal="left" vertical="center"/>
      <protection locked="0"/>
    </xf>
    <xf numFmtId="0" fontId="29" fillId="33" borderId="29" xfId="0" applyFont="1" applyFill="1" applyBorder="1" applyAlignment="1" applyProtection="1">
      <alignment horizontal="left" vertical="center"/>
      <protection locked="0"/>
    </xf>
    <xf numFmtId="0" fontId="25" fillId="33" borderId="0" xfId="0" applyFont="1" applyFill="1" applyBorder="1" applyAlignment="1" applyProtection="1">
      <alignment horizontal="left" vertical="center" shrinkToFit="1"/>
      <protection hidden="1"/>
    </xf>
    <xf numFmtId="10" fontId="29" fillId="33" borderId="28" xfId="0" applyNumberFormat="1" applyFont="1" applyFill="1" applyBorder="1" applyAlignment="1" applyProtection="1">
      <alignment horizontal="left" vertical="center" shrinkToFit="1"/>
      <protection locked="0"/>
    </xf>
    <xf numFmtId="10" fontId="29" fillId="33" borderId="26" xfId="0" applyNumberFormat="1" applyFont="1" applyFill="1" applyBorder="1" applyAlignment="1" applyProtection="1">
      <alignment horizontal="left" vertical="center" shrinkToFit="1"/>
      <protection locked="0"/>
    </xf>
    <xf numFmtId="10" fontId="29" fillId="33" borderId="29" xfId="0" applyNumberFormat="1" applyFont="1" applyFill="1" applyBorder="1" applyAlignment="1" applyProtection="1">
      <alignment horizontal="left" vertical="center" shrinkToFit="1"/>
      <protection locked="0"/>
    </xf>
    <xf numFmtId="0" fontId="29" fillId="33" borderId="28" xfId="0" applyNumberFormat="1" applyFont="1" applyFill="1" applyBorder="1" applyAlignment="1" applyProtection="1">
      <alignment horizontal="center" vertical="center" shrinkToFit="1"/>
      <protection locked="0"/>
    </xf>
    <xf numFmtId="0" fontId="29" fillId="33" borderId="26" xfId="0" applyNumberFormat="1" applyFont="1" applyFill="1" applyBorder="1" applyAlignment="1" applyProtection="1">
      <alignment horizontal="center" vertical="center" shrinkToFit="1"/>
      <protection locked="0"/>
    </xf>
    <xf numFmtId="0" fontId="29" fillId="33" borderId="29" xfId="0" applyNumberFormat="1" applyFont="1" applyFill="1" applyBorder="1" applyAlignment="1" applyProtection="1">
      <alignment horizontal="center" vertical="center" shrinkToFit="1"/>
      <protection locked="0"/>
    </xf>
    <xf numFmtId="0" fontId="29" fillId="33" borderId="28" xfId="0" applyFont="1" applyFill="1" applyBorder="1" applyAlignment="1" applyProtection="1">
      <alignment horizontal="center" vertical="center" shrinkToFit="1"/>
      <protection locked="0"/>
    </xf>
    <xf numFmtId="0" fontId="29" fillId="33" borderId="26" xfId="0" applyFont="1" applyFill="1" applyBorder="1" applyAlignment="1" applyProtection="1">
      <alignment horizontal="center" vertical="center" shrinkToFit="1"/>
      <protection locked="0"/>
    </xf>
    <xf numFmtId="0" fontId="29" fillId="33" borderId="29" xfId="0" applyFont="1" applyFill="1" applyBorder="1" applyAlignment="1" applyProtection="1">
      <alignment horizontal="center" vertical="center" shrinkToFit="1"/>
      <protection locked="0"/>
    </xf>
    <xf numFmtId="0" fontId="29" fillId="33" borderId="28" xfId="0" applyFont="1" applyFill="1" applyBorder="1" applyAlignment="1" applyProtection="1">
      <alignment horizontal="left" vertical="center" shrinkToFit="1"/>
      <protection hidden="1"/>
    </xf>
    <xf numFmtId="0" fontId="29" fillId="33" borderId="26" xfId="0" applyFont="1" applyFill="1" applyBorder="1" applyAlignment="1" applyProtection="1">
      <alignment horizontal="left" vertical="center" shrinkToFit="1"/>
      <protection hidden="1"/>
    </xf>
    <xf numFmtId="0" fontId="29" fillId="33" borderId="29" xfId="0" applyFont="1" applyFill="1" applyBorder="1" applyAlignment="1" applyProtection="1">
      <alignment horizontal="left" vertical="center" shrinkToFit="1"/>
      <protection hidden="1"/>
    </xf>
    <xf numFmtId="4" fontId="25" fillId="33" borderId="0" xfId="0" applyNumberFormat="1" applyFont="1" applyFill="1" applyBorder="1" applyAlignment="1" applyProtection="1">
      <alignment horizontal="left" vertical="center"/>
      <protection hidden="1"/>
    </xf>
    <xf numFmtId="14" fontId="29" fillId="33" borderId="0" xfId="0" applyNumberFormat="1" applyFont="1" applyFill="1" applyBorder="1" applyAlignment="1" applyProtection="1">
      <alignment horizontal="left" vertical="center"/>
      <protection hidden="1"/>
    </xf>
    <xf numFmtId="0" fontId="29" fillId="33" borderId="28" xfId="0" applyFont="1" applyFill="1" applyBorder="1" applyAlignment="1" applyProtection="1">
      <alignment horizontal="left" vertical="center"/>
      <protection hidden="1"/>
    </xf>
    <xf numFmtId="0" fontId="29" fillId="33" borderId="26" xfId="0" applyFont="1" applyFill="1" applyBorder="1" applyAlignment="1" applyProtection="1">
      <alignment horizontal="left" vertical="center"/>
      <protection hidden="1"/>
    </xf>
    <xf numFmtId="0" fontId="29" fillId="33" borderId="29" xfId="0" applyFont="1" applyFill="1" applyBorder="1" applyAlignment="1" applyProtection="1">
      <alignment horizontal="left" vertical="center"/>
      <protection hidden="1"/>
    </xf>
    <xf numFmtId="4" fontId="29" fillId="33" borderId="28" xfId="0" applyNumberFormat="1" applyFont="1" applyFill="1" applyBorder="1" applyAlignment="1" applyProtection="1">
      <alignment horizontal="left" vertical="center" shrinkToFit="1"/>
      <protection locked="0"/>
    </xf>
    <xf numFmtId="4" fontId="29" fillId="33" borderId="26" xfId="0" applyNumberFormat="1" applyFont="1" applyFill="1" applyBorder="1" applyAlignment="1" applyProtection="1">
      <alignment horizontal="left" vertical="center" shrinkToFit="1"/>
      <protection locked="0"/>
    </xf>
    <xf numFmtId="4" fontId="29" fillId="33" borderId="29" xfId="0" applyNumberFormat="1" applyFont="1" applyFill="1" applyBorder="1" applyAlignment="1" applyProtection="1">
      <alignment horizontal="left" vertical="center" shrinkToFit="1"/>
      <protection locked="0"/>
    </xf>
    <xf numFmtId="14" fontId="25" fillId="33" borderId="0" xfId="0" applyNumberFormat="1" applyFont="1" applyFill="1" applyBorder="1" applyAlignment="1" applyProtection="1">
      <alignment horizontal="left" vertical="center"/>
      <protection hidden="1"/>
    </xf>
    <xf numFmtId="14" fontId="29" fillId="33" borderId="28" xfId="0" applyNumberFormat="1" applyFont="1" applyFill="1" applyBorder="1" applyAlignment="1" applyProtection="1">
      <alignment horizontal="left" vertical="center" shrinkToFit="1"/>
      <protection locked="0"/>
    </xf>
    <xf numFmtId="14" fontId="29" fillId="33" borderId="26" xfId="0" applyNumberFormat="1" applyFont="1" applyFill="1" applyBorder="1" applyAlignment="1" applyProtection="1">
      <alignment horizontal="left" vertical="center" shrinkToFit="1"/>
      <protection locked="0"/>
    </xf>
    <xf numFmtId="14" fontId="29" fillId="33" borderId="29" xfId="0" applyNumberFormat="1" applyFont="1" applyFill="1" applyBorder="1" applyAlignment="1" applyProtection="1">
      <alignment horizontal="left" vertical="center" shrinkToFit="1"/>
      <protection locked="0"/>
    </xf>
    <xf numFmtId="0" fontId="0" fillId="33" borderId="21" xfId="0" applyFont="1" applyFill="1" applyBorder="1" applyAlignment="1" applyProtection="1">
      <alignment horizontal="left" vertical="center"/>
      <protection hidden="1"/>
    </xf>
    <xf numFmtId="6" fontId="29" fillId="33" borderId="28" xfId="0" applyNumberFormat="1" applyFont="1" applyFill="1" applyBorder="1" applyAlignment="1" applyProtection="1">
      <alignment horizontal="left" vertical="center" shrinkToFit="1"/>
      <protection locked="0"/>
    </xf>
    <xf numFmtId="0" fontId="40" fillId="33" borderId="0" xfId="0" applyNumberFormat="1" applyFont="1" applyFill="1" applyBorder="1" applyAlignment="1" applyProtection="1">
      <alignment horizontal="center" vertical="top" wrapText="1" shrinkToFit="1"/>
      <protection hidden="1"/>
    </xf>
    <xf numFmtId="0" fontId="25" fillId="33" borderId="7" xfId="0" applyFont="1" applyFill="1" applyBorder="1" applyAlignment="1" applyProtection="1">
      <alignment horizontal="left" vertical="center"/>
      <protection hidden="1"/>
    </xf>
    <xf numFmtId="0" fontId="25" fillId="33" borderId="18" xfId="0" applyFont="1" applyFill="1" applyBorder="1" applyAlignment="1" applyProtection="1">
      <alignment horizontal="right" vertical="center"/>
      <protection hidden="1"/>
    </xf>
    <xf numFmtId="0" fontId="25" fillId="33" borderId="0" xfId="0" applyFont="1" applyFill="1" applyBorder="1" applyAlignment="1" applyProtection="1">
      <alignment horizontal="right" vertical="center"/>
      <protection hidden="1"/>
    </xf>
    <xf numFmtId="0" fontId="29" fillId="33" borderId="7" xfId="0" applyFont="1" applyFill="1" applyBorder="1" applyAlignment="1" applyProtection="1">
      <alignment horizontal="left" vertical="center"/>
      <protection locked="0"/>
    </xf>
    <xf numFmtId="0" fontId="0" fillId="33" borderId="7" xfId="0" applyFont="1" applyFill="1" applyBorder="1" applyAlignment="1" applyProtection="1">
      <alignment horizontal="left" vertical="center"/>
      <protection locked="0"/>
    </xf>
    <xf numFmtId="0" fontId="25" fillId="33" borderId="0" xfId="0" applyNumberFormat="1" applyFont="1" applyFill="1" applyBorder="1" applyAlignment="1" applyProtection="1">
      <alignment horizontal="left" vertical="center"/>
      <protection hidden="1"/>
    </xf>
    <xf numFmtId="0" fontId="1" fillId="33" borderId="0" xfId="0" applyFont="1" applyFill="1" applyBorder="1" applyAlignment="1">
      <alignment horizontal="right" vertical="center"/>
    </xf>
    <xf numFmtId="0" fontId="0" fillId="33" borderId="0" xfId="0" applyFont="1" applyFill="1" applyBorder="1" applyAlignment="1">
      <alignment horizontal="right" vertical="center"/>
    </xf>
    <xf numFmtId="49" fontId="25" fillId="33" borderId="18" xfId="0" applyNumberFormat="1" applyFont="1" applyFill="1" applyBorder="1" applyAlignment="1">
      <alignment horizontal="center" vertical="center"/>
    </xf>
    <xf numFmtId="49" fontId="25" fillId="33" borderId="0" xfId="0" applyNumberFormat="1" applyFont="1" applyFill="1" applyBorder="1" applyAlignment="1">
      <alignment horizontal="center" vertical="center"/>
    </xf>
    <xf numFmtId="0" fontId="0" fillId="33" borderId="0" xfId="0" applyFont="1" applyFill="1" applyBorder="1" applyAlignment="1">
      <alignment horizontal="left" vertical="center" wrapText="1"/>
    </xf>
    <xf numFmtId="0" fontId="0" fillId="33" borderId="0" xfId="0" applyFont="1" applyFill="1" applyBorder="1" applyAlignment="1">
      <alignment horizontal="left" vertical="center" wrapText="1" indent="1"/>
    </xf>
    <xf numFmtId="0" fontId="0" fillId="33" borderId="0" xfId="0" applyFont="1" applyFill="1" applyBorder="1" applyAlignment="1" applyProtection="1">
      <alignment horizontal="left" vertical="center"/>
    </xf>
    <xf numFmtId="0" fontId="25" fillId="33" borderId="0" xfId="0" applyFont="1" applyFill="1" applyBorder="1" applyAlignment="1" applyProtection="1">
      <alignment horizontal="left" vertical="center"/>
    </xf>
  </cellXfs>
  <cellStyles count="48">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customBuiltin="1"/>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102">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patternType="solid">
          <fgColor auto="1"/>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patternType="solid">
          <fgColor auto="1"/>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patternType="solid">
          <bgColor theme="0" tint="-4.9989318521683403E-2"/>
        </patternFill>
      </fill>
      <border>
        <left style="thin">
          <color rgb="FFC00000"/>
        </left>
        <right style="thin">
          <color rgb="FFC00000"/>
        </right>
        <top style="thin">
          <color rgb="FFC00000"/>
        </top>
        <bottom style="thin">
          <color rgb="FFC00000"/>
        </bottom>
      </border>
    </dxf>
    <dxf>
      <fill>
        <patternFill patternType="solid">
          <bgColor theme="0" tint="-4.9989318521683403E-2"/>
        </patternFill>
      </fill>
      <border>
        <left style="thin">
          <color rgb="FFC00000"/>
        </left>
        <right style="thin">
          <color rgb="FFC00000"/>
        </right>
        <top style="thin">
          <color rgb="FFC00000"/>
        </top>
        <bottom style="thin">
          <color rgb="FFC00000"/>
        </bottom>
      </border>
    </dxf>
    <dxf>
      <fill>
        <patternFill patternType="solid">
          <bgColor theme="0" tint="-4.9989318521683403E-2"/>
        </patternFill>
      </fill>
      <border>
        <left style="thin">
          <color rgb="FFC00000"/>
        </left>
        <right style="thin">
          <color rgb="FFC00000"/>
        </right>
        <top style="thin">
          <color rgb="FFC00000"/>
        </top>
        <bottom style="thin">
          <color rgb="FFC00000"/>
        </bottom>
      </border>
    </dxf>
    <dxf>
      <fill>
        <patternFill patternType="solid">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patternType="solid">
          <fgColor auto="1"/>
          <bgColor theme="0" tint="-4.9989318521683403E-2"/>
        </patternFill>
      </fill>
      <border>
        <left style="thin">
          <color rgb="FFC00000"/>
        </left>
        <right style="thin">
          <color rgb="FFC00000"/>
        </right>
        <top style="thin">
          <color rgb="FFC00000"/>
        </top>
        <bottom style="thin">
          <color rgb="FFC00000"/>
        </bottom>
      </border>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161925</xdr:colOff>
      <xdr:row>23</xdr:row>
      <xdr:rowOff>38099</xdr:rowOff>
    </xdr:from>
    <xdr:to>
      <xdr:col>33</xdr:col>
      <xdr:colOff>110250</xdr:colOff>
      <xdr:row>26</xdr:row>
      <xdr:rowOff>91199</xdr:rowOff>
    </xdr:to>
    <xdr:sp macro="" textlink="">
      <xdr:nvSpPr>
        <xdr:cNvPr id="2" name="Ellipse 1"/>
        <xdr:cNvSpPr/>
      </xdr:nvSpPr>
      <xdr:spPr>
        <a:xfrm>
          <a:off x="5495925" y="4543424"/>
          <a:ext cx="396000" cy="357900"/>
        </a:xfrm>
        <a:prstGeom prst="ellipse">
          <a:avLst/>
        </a:prstGeom>
        <a:noFill/>
        <a:ln w="6350">
          <a:solidFill>
            <a:schemeClr val="accent6">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100">
              <a:solidFill>
                <a:schemeClr val="accent6"/>
              </a:solidFill>
            </a:rPr>
            <a:t>1</a:t>
          </a:r>
        </a:p>
      </xdr:txBody>
    </xdr:sp>
    <xdr:clientData/>
  </xdr:twoCellAnchor>
  <xdr:twoCellAnchor>
    <xdr:from>
      <xdr:col>10</xdr:col>
      <xdr:colOff>85725</xdr:colOff>
      <xdr:row>27</xdr:row>
      <xdr:rowOff>114299</xdr:rowOff>
    </xdr:from>
    <xdr:to>
      <xdr:col>12</xdr:col>
      <xdr:colOff>138825</xdr:colOff>
      <xdr:row>31</xdr:row>
      <xdr:rowOff>14999</xdr:rowOff>
    </xdr:to>
    <xdr:sp macro="" textlink="">
      <xdr:nvSpPr>
        <xdr:cNvPr id="6" name="Ellipse 5"/>
        <xdr:cNvSpPr/>
      </xdr:nvSpPr>
      <xdr:spPr>
        <a:xfrm>
          <a:off x="2124075" y="5238749"/>
          <a:ext cx="396000" cy="396000"/>
        </a:xfrm>
        <a:prstGeom prst="ellipse">
          <a:avLst/>
        </a:prstGeom>
        <a:noFill/>
        <a:ln w="6350">
          <a:solidFill>
            <a:schemeClr val="accent6">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100">
              <a:solidFill>
                <a:schemeClr val="accent6"/>
              </a:solidFill>
            </a:rPr>
            <a:t>2</a:t>
          </a:r>
        </a:p>
      </xdr:txBody>
    </xdr:sp>
    <xdr:clientData/>
  </xdr:twoCellAnchor>
  <xdr:twoCellAnchor>
    <xdr:from>
      <xdr:col>31</xdr:col>
      <xdr:colOff>76200</xdr:colOff>
      <xdr:row>27</xdr:row>
      <xdr:rowOff>114299</xdr:rowOff>
    </xdr:from>
    <xdr:to>
      <xdr:col>34</xdr:col>
      <xdr:colOff>24525</xdr:colOff>
      <xdr:row>31</xdr:row>
      <xdr:rowOff>14999</xdr:rowOff>
    </xdr:to>
    <xdr:sp macro="" textlink="">
      <xdr:nvSpPr>
        <xdr:cNvPr id="7" name="Ellipse 6"/>
        <xdr:cNvSpPr/>
      </xdr:nvSpPr>
      <xdr:spPr>
        <a:xfrm>
          <a:off x="5581650" y="4152899"/>
          <a:ext cx="396000" cy="396000"/>
        </a:xfrm>
        <a:prstGeom prst="ellipse">
          <a:avLst/>
        </a:prstGeom>
        <a:noFill/>
        <a:ln w="6350">
          <a:solidFill>
            <a:schemeClr val="accent6">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100">
              <a:solidFill>
                <a:schemeClr val="accent6"/>
              </a:solidFill>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45</xdr:col>
      <xdr:colOff>0</xdr:colOff>
      <xdr:row>10</xdr:row>
      <xdr:rowOff>0</xdr:rowOff>
    </xdr:from>
    <xdr:to>
      <xdr:col>16384</xdr:col>
      <xdr:colOff>838200</xdr:colOff>
      <xdr:row>16</xdr:row>
      <xdr:rowOff>104775</xdr:rowOff>
    </xdr:to>
    <xdr:sp macro="" textlink="">
      <xdr:nvSpPr>
        <xdr:cNvPr id="5121" name="AutoShape 1"/>
        <xdr:cNvSpPr>
          <a:spLocks noChangeAspect="1" noChangeArrowheads="1"/>
        </xdr:cNvSpPr>
      </xdr:nvSpPr>
      <xdr:spPr bwMode="auto">
        <a:xfrm>
          <a:off x="7629525" y="1771650"/>
          <a:ext cx="1485900" cy="714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FF0000"/>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M1035"/>
  <sheetViews>
    <sheetView zoomScale="115" zoomScaleNormal="115" zoomScalePageLayoutView="120" workbookViewId="0"/>
  </sheetViews>
  <sheetFormatPr baseColWidth="10" defaultColWidth="0" defaultRowHeight="14.25" x14ac:dyDescent="0.2"/>
  <cols>
    <col min="1" max="1" width="7.5" style="2" customWidth="1"/>
    <col min="2" max="2" width="1.25" style="2" customWidth="1"/>
    <col min="3" max="15" width="2.25" style="2" customWidth="1"/>
    <col min="16" max="16" width="1.375" style="2" customWidth="1"/>
    <col min="17" max="20" width="2.25" style="2" customWidth="1"/>
    <col min="21" max="21" width="1.375" style="2" customWidth="1"/>
    <col min="22" max="31" width="2.25" style="2" customWidth="1"/>
    <col min="32" max="32" width="1.375" style="2" customWidth="1"/>
    <col min="33" max="37" width="2.25" style="2" customWidth="1"/>
    <col min="38" max="38" width="1.25" style="2" customWidth="1"/>
    <col min="39" max="39" width="7.5" style="2" customWidth="1"/>
    <col min="40" max="16384" width="0.375" style="2" hidden="1"/>
  </cols>
  <sheetData>
    <row r="1" spans="2:2" s="1" customFormat="1" ht="27" x14ac:dyDescent="0.2">
      <c r="B1" s="1" t="s">
        <v>0</v>
      </c>
    </row>
    <row r="2" spans="2:2" s="3" customFormat="1" ht="27" x14ac:dyDescent="0.2">
      <c r="B2" s="3" t="s">
        <v>4</v>
      </c>
    </row>
    <row r="5" spans="2:2" x14ac:dyDescent="0.2">
      <c r="B5" s="2" t="s">
        <v>2</v>
      </c>
    </row>
    <row r="6" spans="2:2" x14ac:dyDescent="0.2">
      <c r="B6" s="2" t="s">
        <v>1</v>
      </c>
    </row>
    <row r="7" spans="2:2" x14ac:dyDescent="0.2">
      <c r="B7" s="2" t="s">
        <v>354</v>
      </c>
    </row>
    <row r="8" spans="2:2" x14ac:dyDescent="0.2">
      <c r="B8" s="2" t="s">
        <v>355</v>
      </c>
    </row>
    <row r="9" spans="2:2" x14ac:dyDescent="0.2">
      <c r="B9" s="2" t="s">
        <v>356</v>
      </c>
    </row>
    <row r="11" spans="2:2" ht="15.75" x14ac:dyDescent="0.2">
      <c r="B11" s="2" t="s">
        <v>357</v>
      </c>
    </row>
    <row r="12" spans="2:2" x14ac:dyDescent="0.2">
      <c r="B12" s="2" t="s">
        <v>358</v>
      </c>
    </row>
    <row r="13" spans="2:2" x14ac:dyDescent="0.2">
      <c r="B13" s="2" t="s">
        <v>359</v>
      </c>
    </row>
    <row r="14" spans="2:2" x14ac:dyDescent="0.2">
      <c r="B14" s="2" t="s">
        <v>360</v>
      </c>
    </row>
    <row r="15" spans="2:2" x14ac:dyDescent="0.2">
      <c r="B15" s="2" t="s">
        <v>1</v>
      </c>
    </row>
    <row r="16" spans="2:2" x14ac:dyDescent="0.2">
      <c r="B16" s="2" t="s">
        <v>72</v>
      </c>
    </row>
    <row r="18" spans="2:38" x14ac:dyDescent="0.2">
      <c r="B18" s="2" t="s">
        <v>344</v>
      </c>
    </row>
    <row r="19" spans="2:38" x14ac:dyDescent="0.2">
      <c r="B19" s="2" t="s">
        <v>345</v>
      </c>
    </row>
    <row r="20" spans="2:38" x14ac:dyDescent="0.2">
      <c r="B20" s="2" t="s">
        <v>361</v>
      </c>
    </row>
    <row r="21" spans="2:38" x14ac:dyDescent="0.2">
      <c r="B21" s="2" t="s">
        <v>362</v>
      </c>
    </row>
    <row r="22" spans="2:38" x14ac:dyDescent="0.2">
      <c r="B22" s="2" t="s">
        <v>346</v>
      </c>
    </row>
    <row r="24" spans="2:38" ht="5.0999999999999996" customHeight="1" x14ac:dyDescent="0.2"/>
    <row r="25" spans="2:38" ht="5.0999999999999996" customHeight="1" x14ac:dyDescent="0.2">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6"/>
    </row>
    <row r="26" spans="2:38" ht="15" customHeight="1" x14ac:dyDescent="0.2">
      <c r="B26" s="7"/>
      <c r="C26" s="8" t="s">
        <v>108</v>
      </c>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159">
        <v>2</v>
      </c>
      <c r="AF26" s="159"/>
      <c r="AG26" s="160" t="s">
        <v>70</v>
      </c>
      <c r="AH26" s="160"/>
      <c r="AI26" s="160"/>
      <c r="AJ26" s="160"/>
      <c r="AK26" s="160"/>
      <c r="AL26" s="9"/>
    </row>
    <row r="27" spans="2:38" ht="15" customHeight="1" x14ac:dyDescent="0.2">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9"/>
    </row>
    <row r="28" spans="2:38" ht="15" customHeight="1" x14ac:dyDescent="0.2">
      <c r="B28" s="7"/>
      <c r="C28" s="8"/>
      <c r="D28" s="161" t="s">
        <v>68</v>
      </c>
      <c r="E28" s="161"/>
      <c r="F28" s="161"/>
      <c r="G28" s="161"/>
      <c r="H28" s="161"/>
      <c r="I28" s="161"/>
      <c r="J28" s="161"/>
      <c r="K28" s="161"/>
      <c r="L28" s="161"/>
      <c r="M28" s="161"/>
      <c r="N28" s="161"/>
      <c r="O28" s="161"/>
      <c r="P28" s="8"/>
      <c r="Q28" s="161" t="s">
        <v>56</v>
      </c>
      <c r="R28" s="161"/>
      <c r="S28" s="161"/>
      <c r="T28" s="161"/>
      <c r="U28" s="8"/>
      <c r="V28" s="161" t="s">
        <v>69</v>
      </c>
      <c r="W28" s="161"/>
      <c r="X28" s="161"/>
      <c r="Y28" s="161"/>
      <c r="Z28" s="161"/>
      <c r="AA28" s="161"/>
      <c r="AB28" s="161"/>
      <c r="AC28" s="161"/>
      <c r="AD28" s="161"/>
      <c r="AE28" s="161"/>
      <c r="AF28" s="12"/>
      <c r="AG28" s="161" t="s">
        <v>29</v>
      </c>
      <c r="AH28" s="161"/>
      <c r="AI28" s="161"/>
      <c r="AJ28" s="161"/>
      <c r="AK28" s="161"/>
      <c r="AL28" s="9"/>
    </row>
    <row r="29" spans="2:38" ht="5.0999999999999996" customHeight="1" x14ac:dyDescent="0.2">
      <c r="B29" s="7"/>
      <c r="C29" s="8"/>
      <c r="D29" s="12"/>
      <c r="E29" s="12"/>
      <c r="F29" s="12"/>
      <c r="G29" s="12"/>
      <c r="H29" s="12"/>
      <c r="I29" s="12"/>
      <c r="J29" s="12"/>
      <c r="K29" s="14"/>
      <c r="L29" s="8"/>
      <c r="M29" s="8"/>
      <c r="N29" s="8"/>
      <c r="O29" s="8"/>
      <c r="P29" s="8"/>
      <c r="Q29" s="12"/>
      <c r="R29" s="12"/>
      <c r="S29" s="12"/>
      <c r="T29" s="12"/>
      <c r="U29" s="8"/>
      <c r="V29" s="12"/>
      <c r="W29" s="12"/>
      <c r="X29" s="12"/>
      <c r="Y29" s="12"/>
      <c r="Z29" s="12"/>
      <c r="AA29" s="12"/>
      <c r="AB29" s="12"/>
      <c r="AC29" s="12"/>
      <c r="AD29" s="12"/>
      <c r="AE29" s="12"/>
      <c r="AF29" s="12"/>
      <c r="AG29" s="12"/>
      <c r="AH29" s="12"/>
      <c r="AI29" s="12"/>
      <c r="AJ29" s="12"/>
      <c r="AK29" s="12"/>
      <c r="AL29" s="9"/>
    </row>
    <row r="30" spans="2:38" ht="15" customHeight="1" x14ac:dyDescent="0.2">
      <c r="B30" s="7"/>
      <c r="C30" s="14" t="s">
        <v>35</v>
      </c>
      <c r="D30" s="162" t="s">
        <v>74</v>
      </c>
      <c r="E30" s="162"/>
      <c r="F30" s="162"/>
      <c r="G30" s="162"/>
      <c r="H30" s="162"/>
      <c r="I30" s="162"/>
      <c r="J30" s="162"/>
      <c r="K30" s="162"/>
      <c r="L30" s="162"/>
      <c r="M30" s="162"/>
      <c r="N30" s="162"/>
      <c r="O30" s="162"/>
      <c r="P30" s="8"/>
      <c r="Q30" s="162" t="s">
        <v>71</v>
      </c>
      <c r="R30" s="162"/>
      <c r="S30" s="162"/>
      <c r="T30" s="162"/>
      <c r="U30" s="8"/>
      <c r="V30" s="163" t="s">
        <v>73</v>
      </c>
      <c r="W30" s="163"/>
      <c r="X30" s="163"/>
      <c r="Y30" s="163"/>
      <c r="Z30" s="163"/>
      <c r="AA30" s="163"/>
      <c r="AB30" s="163"/>
      <c r="AC30" s="163"/>
      <c r="AD30" s="163"/>
      <c r="AE30" s="163"/>
      <c r="AF30" s="8"/>
      <c r="AG30" s="158">
        <v>132.25</v>
      </c>
      <c r="AH30" s="158"/>
      <c r="AI30" s="158"/>
      <c r="AJ30" s="158"/>
      <c r="AK30" s="158"/>
      <c r="AL30" s="9"/>
    </row>
    <row r="31" spans="2:38" ht="5.0999999999999996" customHeight="1" x14ac:dyDescent="0.2">
      <c r="B31" s="7"/>
      <c r="C31" s="14"/>
      <c r="D31" s="8"/>
      <c r="E31" s="8"/>
      <c r="F31" s="8"/>
      <c r="G31" s="8"/>
      <c r="H31" s="8"/>
      <c r="I31" s="8"/>
      <c r="J31" s="8"/>
      <c r="K31" s="8"/>
      <c r="L31" s="8"/>
      <c r="M31" s="8"/>
      <c r="N31" s="8"/>
      <c r="O31" s="8"/>
      <c r="P31" s="8"/>
      <c r="Q31" s="8"/>
      <c r="R31" s="8"/>
      <c r="S31" s="8"/>
      <c r="T31" s="8"/>
      <c r="U31" s="8"/>
      <c r="V31" s="8"/>
      <c r="W31" s="8"/>
      <c r="X31" s="8"/>
      <c r="Y31" s="8"/>
      <c r="Z31" s="8"/>
      <c r="AA31" s="16"/>
      <c r="AB31" s="16"/>
      <c r="AC31" s="16"/>
      <c r="AD31" s="16"/>
      <c r="AE31" s="16"/>
      <c r="AF31" s="8"/>
      <c r="AG31" s="16"/>
      <c r="AH31" s="16"/>
      <c r="AI31" s="16"/>
      <c r="AJ31" s="16"/>
      <c r="AK31" s="16"/>
      <c r="AL31" s="9"/>
    </row>
    <row r="32" spans="2:38" ht="15" customHeight="1" x14ac:dyDescent="0.2">
      <c r="B32" s="7"/>
      <c r="C32" s="14" t="s">
        <v>39</v>
      </c>
      <c r="D32" s="164"/>
      <c r="E32" s="164"/>
      <c r="F32" s="164"/>
      <c r="G32" s="164"/>
      <c r="H32" s="164"/>
      <c r="I32" s="164"/>
      <c r="J32" s="164"/>
      <c r="K32" s="164"/>
      <c r="L32" s="164"/>
      <c r="M32" s="164"/>
      <c r="N32" s="164"/>
      <c r="O32" s="164"/>
      <c r="P32" s="8"/>
      <c r="Q32" s="15"/>
      <c r="R32" s="15"/>
      <c r="S32" s="15"/>
      <c r="T32" s="15"/>
      <c r="U32" s="8"/>
      <c r="V32" s="165"/>
      <c r="W32" s="165"/>
      <c r="X32" s="165"/>
      <c r="Y32" s="165"/>
      <c r="Z32" s="165"/>
      <c r="AA32" s="165"/>
      <c r="AB32" s="165"/>
      <c r="AC32" s="165"/>
      <c r="AD32" s="165"/>
      <c r="AE32" s="165"/>
      <c r="AF32" s="8"/>
      <c r="AG32" s="158" t="str">
        <f>IF(AA32="","",AA32*V32)</f>
        <v/>
      </c>
      <c r="AH32" s="158"/>
      <c r="AI32" s="158"/>
      <c r="AJ32" s="158"/>
      <c r="AK32" s="158"/>
      <c r="AL32" s="9"/>
    </row>
    <row r="33" spans="2:38" ht="5.0999999999999996" customHeight="1" x14ac:dyDescent="0.2">
      <c r="B33" s="10"/>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1"/>
    </row>
    <row r="34" spans="2:38" ht="15" customHeight="1" x14ac:dyDescent="0.2"/>
    <row r="35" spans="2:38" ht="15" customHeight="1" x14ac:dyDescent="0.2">
      <c r="B35" s="2" t="s">
        <v>349</v>
      </c>
    </row>
    <row r="36" spans="2:38" ht="15" customHeight="1" x14ac:dyDescent="0.2"/>
    <row r="37" spans="2:38" ht="15" customHeight="1" x14ac:dyDescent="0.2">
      <c r="B37" s="2" t="s">
        <v>347</v>
      </c>
    </row>
    <row r="38" spans="2:38" ht="15" customHeight="1" x14ac:dyDescent="0.2">
      <c r="B38" s="2" t="s">
        <v>348</v>
      </c>
    </row>
    <row r="39" spans="2:38" ht="15" customHeight="1" x14ac:dyDescent="0.2"/>
    <row r="40" spans="2:38" ht="15" customHeight="1" x14ac:dyDescent="0.2">
      <c r="B40" s="2" t="s">
        <v>350</v>
      </c>
    </row>
    <row r="41" spans="2:38" ht="15" customHeight="1" x14ac:dyDescent="0.2">
      <c r="B41" s="2" t="s">
        <v>351</v>
      </c>
    </row>
    <row r="42" spans="2:38" ht="15" customHeight="1" x14ac:dyDescent="0.2">
      <c r="B42" s="2" t="s">
        <v>3</v>
      </c>
      <c r="AL42" s="2" t="s">
        <v>1</v>
      </c>
    </row>
    <row r="43" spans="2:38" ht="15" customHeight="1" x14ac:dyDescent="0.2"/>
    <row r="44" spans="2:38" ht="15" customHeight="1" x14ac:dyDescent="0.2">
      <c r="B44" s="125" t="s">
        <v>352</v>
      </c>
    </row>
    <row r="45" spans="2:38" ht="15" customHeight="1" x14ac:dyDescent="0.2">
      <c r="B45" s="125" t="s">
        <v>353</v>
      </c>
    </row>
    <row r="46" spans="2:38" ht="15" customHeight="1" x14ac:dyDescent="0.2"/>
    <row r="47" spans="2:38" ht="15" customHeight="1" x14ac:dyDescent="0.2"/>
    <row r="48" spans="2:3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6.5" customHeight="1" x14ac:dyDescent="0.2"/>
    <row r="1015" ht="16.5" customHeight="1" x14ac:dyDescent="0.2"/>
    <row r="1016" ht="16.5" customHeight="1" x14ac:dyDescent="0.2"/>
    <row r="1017" ht="16.5" customHeight="1" x14ac:dyDescent="0.2"/>
    <row r="1018" ht="16.5" customHeight="1" x14ac:dyDescent="0.2"/>
    <row r="1019" ht="16.5" customHeight="1" x14ac:dyDescent="0.2"/>
    <row r="1020" ht="16.5" customHeight="1" x14ac:dyDescent="0.2"/>
    <row r="1021" ht="16.5" customHeight="1" x14ac:dyDescent="0.2"/>
    <row r="1022" ht="16.5" customHeight="1" x14ac:dyDescent="0.2"/>
    <row r="1023" ht="16.5" customHeight="1" x14ac:dyDescent="0.2"/>
    <row r="1024" ht="16.5" customHeight="1" x14ac:dyDescent="0.2"/>
    <row r="1025" ht="16.5" customHeight="1" x14ac:dyDescent="0.2"/>
    <row r="1026" ht="16.5" customHeight="1" x14ac:dyDescent="0.2"/>
    <row r="1027" ht="16.5" customHeight="1" x14ac:dyDescent="0.2"/>
    <row r="1028" ht="16.5" customHeight="1" x14ac:dyDescent="0.2"/>
    <row r="1029" ht="16.5" customHeight="1" x14ac:dyDescent="0.2"/>
    <row r="1030" ht="16.5" customHeight="1" x14ac:dyDescent="0.2"/>
    <row r="1031" ht="16.5" customHeight="1" x14ac:dyDescent="0.2"/>
    <row r="1032" ht="16.5" customHeight="1" x14ac:dyDescent="0.2"/>
    <row r="1033" ht="16.5" customHeight="1" x14ac:dyDescent="0.2"/>
    <row r="1034" ht="16.5" customHeight="1" x14ac:dyDescent="0.2"/>
    <row r="1035" ht="16.5" customHeight="1" x14ac:dyDescent="0.2"/>
  </sheetData>
  <sheetProtection algorithmName="SHA-512" hashValue="UuZwvI3FkhN3Mr+RZbeV6b5H4iY3GHO7JozLLVntFPdm5F8wTHadQ/3pYU+FPZGjzPef/SOl37xc8it7PD0NfA==" saltValue="nMenOH/c2KvqqTk2DlTz1g==" spinCount="100000" sheet="1" objects="1" scenarios="1"/>
  <mergeCells count="13">
    <mergeCell ref="AG32:AK32"/>
    <mergeCell ref="AE26:AF26"/>
    <mergeCell ref="AG26:AK26"/>
    <mergeCell ref="D28:O28"/>
    <mergeCell ref="Q28:T28"/>
    <mergeCell ref="V28:AE28"/>
    <mergeCell ref="AG28:AK28"/>
    <mergeCell ref="D30:O30"/>
    <mergeCell ref="Q30:T30"/>
    <mergeCell ref="V30:AE30"/>
    <mergeCell ref="AG30:AK30"/>
    <mergeCell ref="D32:O32"/>
    <mergeCell ref="V32:AE32"/>
  </mergeCells>
  <conditionalFormatting sqref="AG26:AK26">
    <cfRule type="cellIs" dxfId="101" priority="5" operator="equal">
      <formula>""</formula>
    </cfRule>
  </conditionalFormatting>
  <dataValidations count="1">
    <dataValidation type="list" allowBlank="1" showInputMessage="1" showErrorMessage="1" sqref="AG26:AK26">
      <formula1>"ja,nein"</formula1>
    </dataValidation>
  </dataValidations>
  <pageMargins left="0.35433070866141736" right="0.31496062992125984" top="1.9685039370078741" bottom="0.59055118110236227" header="0.19685039370078741" footer="0.31496062992125984"/>
  <pageSetup paperSize="9" scale="95" fitToHeight="5" orientation="portrait" r:id="rId1"/>
  <headerFooter scaleWithDoc="0">
    <oddHeader>&amp;L&amp;G
&amp;8                     Direktion für Inneres und Justiz
                     Kindes- und Erwachsenenschutzbehörde (KESB)</oddHeader>
    <oddFooter>&amp;L&amp;7   &amp;C&amp;7   &amp;R&amp;7&amp;P/&amp;N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W575"/>
  <sheetViews>
    <sheetView tabSelected="1" topLeftCell="A163" zoomScale="115" zoomScaleNormal="115" zoomScalePageLayoutView="120" workbookViewId="0">
      <selection activeCell="D195" sqref="D195"/>
    </sheetView>
  </sheetViews>
  <sheetFormatPr baseColWidth="10" defaultColWidth="0" defaultRowHeight="15" customHeight="1" x14ac:dyDescent="0.2"/>
  <cols>
    <col min="1" max="1" width="7.5" style="54" customWidth="1"/>
    <col min="2" max="2" width="0.875" style="54" customWidth="1"/>
    <col min="3" max="31" width="2.25" style="54" customWidth="1"/>
    <col min="32" max="32" width="2.5" style="54" bestFit="1" customWidth="1"/>
    <col min="33" max="37" width="2.25" style="54" customWidth="1"/>
    <col min="38" max="38" width="0.875" style="54" customWidth="1"/>
    <col min="39" max="39" width="6.625" style="54" customWidth="1"/>
    <col min="40" max="16384" width="12.625" style="54" hidden="1"/>
  </cols>
  <sheetData>
    <row r="1" spans="1:47" s="46" customFormat="1" ht="27" x14ac:dyDescent="0.2">
      <c r="B1" s="46" t="s">
        <v>235</v>
      </c>
    </row>
    <row r="2" spans="1:47" s="46" customFormat="1" ht="27" x14ac:dyDescent="0.2">
      <c r="B2" s="47" t="s">
        <v>4</v>
      </c>
    </row>
    <row r="5" spans="1:47" s="48" customFormat="1" ht="19.5" x14ac:dyDescent="0.2">
      <c r="B5" s="49"/>
      <c r="C5" s="50" t="s">
        <v>66</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1"/>
      <c r="AU5" s="52"/>
    </row>
    <row r="6" spans="1:47" ht="5.0999999999999996" customHeight="1" x14ac:dyDescent="0.2">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U6" s="55"/>
    </row>
    <row r="7" spans="1:47" ht="5.0999999999999996" customHeight="1" x14ac:dyDescent="0.2">
      <c r="A7" s="53"/>
      <c r="B7" s="56"/>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8"/>
      <c r="AM7" s="53"/>
      <c r="AN7" s="53"/>
      <c r="AO7" s="53"/>
      <c r="AP7" s="53"/>
      <c r="AQ7" s="53"/>
      <c r="AU7" s="55"/>
    </row>
    <row r="8" spans="1:47" ht="15" customHeight="1" x14ac:dyDescent="0.2">
      <c r="A8" s="53"/>
      <c r="B8" s="59"/>
      <c r="C8" s="53" t="s">
        <v>154</v>
      </c>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60"/>
      <c r="AM8" s="53"/>
      <c r="AN8" s="53"/>
      <c r="AO8" s="53"/>
      <c r="AP8" s="53"/>
      <c r="AQ8" s="53"/>
    </row>
    <row r="9" spans="1:47" ht="5.0999999999999996" customHeight="1" x14ac:dyDescent="0.2">
      <c r="A9" s="53"/>
      <c r="B9" s="59"/>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60"/>
      <c r="AM9" s="53"/>
      <c r="AN9" s="53"/>
      <c r="AO9" s="53"/>
      <c r="AP9" s="53"/>
      <c r="AQ9" s="53"/>
      <c r="AU9" s="55"/>
    </row>
    <row r="10" spans="1:47" s="61" customFormat="1" ht="15" customHeight="1" x14ac:dyDescent="0.2">
      <c r="B10" s="62"/>
      <c r="C10" s="192" t="s">
        <v>5</v>
      </c>
      <c r="D10" s="192"/>
      <c r="E10" s="192"/>
      <c r="F10" s="192"/>
      <c r="G10" s="192"/>
      <c r="H10" s="192"/>
      <c r="I10" s="192"/>
      <c r="J10" s="192"/>
      <c r="L10" s="192" t="s">
        <v>6</v>
      </c>
      <c r="M10" s="192"/>
      <c r="N10" s="192"/>
      <c r="O10" s="192"/>
      <c r="P10" s="192"/>
      <c r="Q10" s="192"/>
      <c r="R10" s="192"/>
      <c r="S10" s="192"/>
      <c r="U10" s="192" t="s">
        <v>7</v>
      </c>
      <c r="V10" s="192"/>
      <c r="W10" s="192"/>
      <c r="X10" s="192"/>
      <c r="Y10" s="192"/>
      <c r="Z10" s="192"/>
      <c r="AA10" s="192"/>
      <c r="AB10" s="192"/>
      <c r="AD10" s="192" t="s">
        <v>8</v>
      </c>
      <c r="AE10" s="192"/>
      <c r="AF10" s="192"/>
      <c r="AG10" s="192"/>
      <c r="AH10" s="192"/>
      <c r="AI10" s="192"/>
      <c r="AJ10" s="192"/>
      <c r="AK10" s="192"/>
      <c r="AL10" s="63"/>
      <c r="AU10" s="64"/>
    </row>
    <row r="11" spans="1:47" ht="15" customHeight="1" x14ac:dyDescent="0.2">
      <c r="A11" s="53"/>
      <c r="B11" s="59"/>
      <c r="C11" s="223"/>
      <c r="D11" s="224"/>
      <c r="E11" s="224"/>
      <c r="F11" s="224"/>
      <c r="G11" s="224"/>
      <c r="H11" s="224"/>
      <c r="I11" s="224"/>
      <c r="J11" s="225"/>
      <c r="K11" s="53"/>
      <c r="L11" s="169"/>
      <c r="M11" s="170"/>
      <c r="N11" s="170"/>
      <c r="O11" s="170"/>
      <c r="P11" s="170"/>
      <c r="Q11" s="170"/>
      <c r="R11" s="170"/>
      <c r="S11" s="171"/>
      <c r="T11" s="53"/>
      <c r="U11" s="169"/>
      <c r="V11" s="170"/>
      <c r="W11" s="170"/>
      <c r="X11" s="170"/>
      <c r="Y11" s="170"/>
      <c r="Z11" s="170"/>
      <c r="AA11" s="170"/>
      <c r="AB11" s="171"/>
      <c r="AC11" s="53"/>
      <c r="AD11" s="223"/>
      <c r="AE11" s="224"/>
      <c r="AF11" s="224"/>
      <c r="AG11" s="224"/>
      <c r="AH11" s="224"/>
      <c r="AI11" s="224"/>
      <c r="AJ11" s="224"/>
      <c r="AK11" s="225"/>
      <c r="AL11" s="60"/>
      <c r="AM11" s="53"/>
      <c r="AN11" s="53"/>
      <c r="AO11" s="53"/>
      <c r="AP11" s="53"/>
      <c r="AQ11" s="53"/>
      <c r="AU11" s="55"/>
    </row>
    <row r="12" spans="1:47" ht="5.0999999999999996" customHeight="1" x14ac:dyDescent="0.2">
      <c r="A12" s="53"/>
      <c r="B12" s="59"/>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60"/>
      <c r="AM12" s="53"/>
      <c r="AN12" s="53"/>
      <c r="AO12" s="53"/>
      <c r="AP12" s="53"/>
      <c r="AQ12" s="53"/>
      <c r="AU12" s="55"/>
    </row>
    <row r="13" spans="1:47" ht="15" customHeight="1" x14ac:dyDescent="0.2">
      <c r="A13" s="53"/>
      <c r="B13" s="59"/>
      <c r="C13" s="192" t="s">
        <v>341</v>
      </c>
      <c r="D13" s="192"/>
      <c r="E13" s="192"/>
      <c r="F13" s="192"/>
      <c r="G13" s="192"/>
      <c r="H13" s="192"/>
      <c r="I13" s="192"/>
      <c r="J13" s="192"/>
      <c r="K13" s="61"/>
      <c r="L13" s="192" t="s">
        <v>342</v>
      </c>
      <c r="M13" s="192"/>
      <c r="N13" s="192"/>
      <c r="O13" s="192"/>
      <c r="P13" s="192"/>
      <c r="Q13" s="192"/>
      <c r="R13" s="192"/>
      <c r="S13" s="192"/>
      <c r="T13" s="61"/>
      <c r="U13" s="192" t="s">
        <v>427</v>
      </c>
      <c r="V13" s="192"/>
      <c r="W13" s="192"/>
      <c r="X13" s="192"/>
      <c r="Y13" s="192"/>
      <c r="Z13" s="192"/>
      <c r="AA13" s="192"/>
      <c r="AB13" s="192"/>
      <c r="AC13" s="156"/>
      <c r="AD13" s="192" t="s">
        <v>428</v>
      </c>
      <c r="AE13" s="192"/>
      <c r="AF13" s="192"/>
      <c r="AG13" s="192"/>
      <c r="AH13" s="192"/>
      <c r="AI13" s="192"/>
      <c r="AJ13" s="192"/>
      <c r="AK13" s="192"/>
      <c r="AL13" s="60"/>
      <c r="AM13" s="53"/>
      <c r="AN13" s="53"/>
      <c r="AO13" s="53"/>
      <c r="AP13" s="53"/>
      <c r="AQ13" s="53"/>
      <c r="AU13" s="55"/>
    </row>
    <row r="14" spans="1:47" ht="15" customHeight="1" x14ac:dyDescent="0.2">
      <c r="A14" s="53"/>
      <c r="B14" s="59"/>
      <c r="C14" s="223"/>
      <c r="D14" s="224"/>
      <c r="E14" s="224"/>
      <c r="F14" s="224"/>
      <c r="G14" s="224"/>
      <c r="H14" s="224"/>
      <c r="I14" s="224"/>
      <c r="J14" s="225"/>
      <c r="K14" s="53"/>
      <c r="L14" s="169"/>
      <c r="M14" s="170"/>
      <c r="N14" s="170"/>
      <c r="O14" s="170"/>
      <c r="P14" s="170"/>
      <c r="Q14" s="170"/>
      <c r="R14" s="170"/>
      <c r="S14" s="171"/>
      <c r="T14" s="53"/>
      <c r="U14" s="169"/>
      <c r="V14" s="170"/>
      <c r="W14" s="170"/>
      <c r="X14" s="170"/>
      <c r="Y14" s="170"/>
      <c r="Z14" s="170"/>
      <c r="AA14" s="170"/>
      <c r="AB14" s="171"/>
      <c r="AC14" s="53"/>
      <c r="AD14" s="169"/>
      <c r="AE14" s="170"/>
      <c r="AF14" s="170"/>
      <c r="AG14" s="170"/>
      <c r="AH14" s="170"/>
      <c r="AI14" s="170"/>
      <c r="AJ14" s="170"/>
      <c r="AK14" s="171"/>
      <c r="AL14" s="60"/>
      <c r="AM14" s="53"/>
      <c r="AN14" s="53"/>
      <c r="AO14" s="53"/>
      <c r="AP14" s="53"/>
      <c r="AQ14" s="53"/>
      <c r="AU14" s="55"/>
    </row>
    <row r="15" spans="1:47" ht="5.0999999999999996" customHeight="1" x14ac:dyDescent="0.2">
      <c r="A15" s="53"/>
      <c r="B15" s="59"/>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60"/>
      <c r="AM15" s="53"/>
      <c r="AN15" s="53"/>
      <c r="AO15" s="53"/>
      <c r="AP15" s="53"/>
      <c r="AQ15" s="53"/>
      <c r="AU15" s="55"/>
    </row>
    <row r="16" spans="1:47" ht="15" customHeight="1" x14ac:dyDescent="0.2">
      <c r="A16" s="53"/>
      <c r="B16" s="59"/>
      <c r="C16" s="192" t="s">
        <v>9</v>
      </c>
      <c r="D16" s="192"/>
      <c r="E16" s="192"/>
      <c r="F16" s="192"/>
      <c r="G16" s="192"/>
      <c r="H16" s="192"/>
      <c r="I16" s="192"/>
      <c r="J16" s="192"/>
      <c r="K16" s="61"/>
      <c r="L16" s="192" t="s">
        <v>10</v>
      </c>
      <c r="M16" s="192"/>
      <c r="N16" s="192"/>
      <c r="O16" s="192"/>
      <c r="P16" s="192"/>
      <c r="Q16" s="192"/>
      <c r="R16" s="192"/>
      <c r="S16" s="192"/>
      <c r="T16" s="53"/>
      <c r="U16" s="53"/>
      <c r="V16" s="53"/>
      <c r="W16" s="53"/>
      <c r="X16" s="53"/>
      <c r="Y16" s="53"/>
      <c r="Z16" s="53"/>
      <c r="AA16" s="53"/>
      <c r="AB16" s="53"/>
      <c r="AC16" s="53"/>
      <c r="AD16" s="53"/>
      <c r="AE16" s="53"/>
      <c r="AF16" s="53"/>
      <c r="AG16" s="53"/>
      <c r="AH16" s="53"/>
      <c r="AI16" s="53"/>
      <c r="AJ16" s="53"/>
      <c r="AK16" s="53"/>
      <c r="AL16" s="60"/>
      <c r="AM16" s="53"/>
      <c r="AN16" s="53"/>
      <c r="AO16" s="53"/>
      <c r="AP16" s="53"/>
      <c r="AQ16" s="53"/>
      <c r="AU16" s="55"/>
    </row>
    <row r="17" spans="1:47" s="61" customFormat="1" ht="15" customHeight="1" x14ac:dyDescent="0.2">
      <c r="B17" s="62"/>
      <c r="C17" s="169"/>
      <c r="D17" s="170"/>
      <c r="E17" s="170"/>
      <c r="F17" s="170"/>
      <c r="G17" s="170"/>
      <c r="H17" s="170"/>
      <c r="I17" s="170"/>
      <c r="J17" s="171"/>
      <c r="K17" s="53"/>
      <c r="L17" s="223"/>
      <c r="M17" s="224"/>
      <c r="N17" s="224"/>
      <c r="O17" s="224"/>
      <c r="P17" s="224"/>
      <c r="Q17" s="224"/>
      <c r="R17" s="224"/>
      <c r="S17" s="225"/>
      <c r="AL17" s="63"/>
      <c r="AU17" s="64"/>
    </row>
    <row r="18" spans="1:47" ht="5.0999999999999996" customHeight="1" x14ac:dyDescent="0.2">
      <c r="A18" s="53"/>
      <c r="B18" s="65"/>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7"/>
      <c r="AM18" s="53"/>
      <c r="AN18" s="53"/>
      <c r="AO18" s="53"/>
      <c r="AP18" s="53"/>
      <c r="AQ18" s="53"/>
      <c r="AU18" s="55"/>
    </row>
    <row r="19" spans="1:47" s="53" customFormat="1" ht="5.0999999999999996" customHeight="1" x14ac:dyDescent="0.2">
      <c r="AU19" s="68"/>
    </row>
    <row r="20" spans="1:47" ht="5.0999999999999996" customHeight="1" x14ac:dyDescent="0.2">
      <c r="A20" s="53"/>
      <c r="B20" s="56"/>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8"/>
      <c r="AM20" s="53"/>
      <c r="AN20" s="53"/>
      <c r="AO20" s="53"/>
      <c r="AP20" s="53"/>
      <c r="AQ20" s="53"/>
      <c r="AU20" s="55"/>
    </row>
    <row r="21" spans="1:47" ht="15" customHeight="1" x14ac:dyDescent="0.2">
      <c r="A21" s="53"/>
      <c r="B21" s="59"/>
      <c r="C21" s="53" t="s">
        <v>340</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60"/>
      <c r="AM21" s="53"/>
      <c r="AN21" s="53"/>
      <c r="AO21" s="53"/>
      <c r="AP21" s="53"/>
      <c r="AQ21" s="53"/>
      <c r="AU21" s="55"/>
    </row>
    <row r="22" spans="1:47" ht="5.0999999999999996" customHeight="1" x14ac:dyDescent="0.2">
      <c r="A22" s="53"/>
      <c r="B22" s="59"/>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60"/>
      <c r="AM22" s="53"/>
      <c r="AN22" s="53"/>
      <c r="AO22" s="53"/>
      <c r="AP22" s="53"/>
      <c r="AQ22" s="53"/>
      <c r="AU22" s="55"/>
    </row>
    <row r="23" spans="1:47" ht="15" customHeight="1" x14ac:dyDescent="0.2">
      <c r="A23" s="53"/>
      <c r="B23" s="59"/>
      <c r="C23" s="192" t="s">
        <v>6</v>
      </c>
      <c r="D23" s="192"/>
      <c r="E23" s="192"/>
      <c r="F23" s="192"/>
      <c r="G23" s="192"/>
      <c r="H23" s="192"/>
      <c r="I23" s="192"/>
      <c r="J23" s="192"/>
      <c r="K23" s="61"/>
      <c r="L23" s="192" t="s">
        <v>7</v>
      </c>
      <c r="M23" s="192"/>
      <c r="N23" s="192"/>
      <c r="O23" s="192"/>
      <c r="P23" s="192"/>
      <c r="Q23" s="192"/>
      <c r="R23" s="192"/>
      <c r="S23" s="192"/>
      <c r="T23" s="61"/>
      <c r="U23" s="192" t="s">
        <v>424</v>
      </c>
      <c r="V23" s="192"/>
      <c r="W23" s="192"/>
      <c r="X23" s="192"/>
      <c r="Y23" s="192"/>
      <c r="Z23" s="192"/>
      <c r="AA23" s="192"/>
      <c r="AB23" s="192"/>
      <c r="AC23" s="61"/>
      <c r="AD23" s="192" t="s">
        <v>448</v>
      </c>
      <c r="AE23" s="192"/>
      <c r="AF23" s="192"/>
      <c r="AG23" s="192"/>
      <c r="AH23" s="192"/>
      <c r="AI23" s="192"/>
      <c r="AJ23" s="192"/>
      <c r="AK23" s="192"/>
      <c r="AL23" s="60"/>
      <c r="AM23" s="53"/>
      <c r="AN23" s="53"/>
      <c r="AO23" s="53"/>
      <c r="AP23" s="53"/>
      <c r="AQ23" s="53"/>
      <c r="AU23" s="55"/>
    </row>
    <row r="24" spans="1:47" ht="15" customHeight="1" x14ac:dyDescent="0.2">
      <c r="A24" s="53"/>
      <c r="B24" s="59"/>
      <c r="C24" s="223"/>
      <c r="D24" s="224"/>
      <c r="E24" s="224"/>
      <c r="F24" s="224"/>
      <c r="G24" s="224"/>
      <c r="H24" s="224"/>
      <c r="I24" s="224"/>
      <c r="J24" s="225"/>
      <c r="K24" s="53"/>
      <c r="L24" s="169"/>
      <c r="M24" s="170"/>
      <c r="N24" s="170"/>
      <c r="O24" s="170"/>
      <c r="P24" s="170"/>
      <c r="Q24" s="170"/>
      <c r="R24" s="170"/>
      <c r="S24" s="171"/>
      <c r="T24" s="53"/>
      <c r="U24" s="169"/>
      <c r="V24" s="170"/>
      <c r="W24" s="170"/>
      <c r="X24" s="170"/>
      <c r="Y24" s="170"/>
      <c r="Z24" s="170"/>
      <c r="AA24" s="170"/>
      <c r="AB24" s="171"/>
      <c r="AC24" s="53"/>
      <c r="AD24" s="223"/>
      <c r="AE24" s="224"/>
      <c r="AF24" s="224"/>
      <c r="AG24" s="224"/>
      <c r="AH24" s="224"/>
      <c r="AI24" s="224"/>
      <c r="AJ24" s="224"/>
      <c r="AK24" s="225"/>
      <c r="AL24" s="60"/>
      <c r="AM24" s="53"/>
      <c r="AN24" s="53"/>
      <c r="AO24" s="53"/>
      <c r="AP24" s="53"/>
      <c r="AQ24" s="53"/>
      <c r="AU24" s="55"/>
    </row>
    <row r="25" spans="1:47" ht="5.0999999999999996" customHeight="1" x14ac:dyDescent="0.2">
      <c r="A25" s="53"/>
      <c r="B25" s="59"/>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60"/>
      <c r="AM25" s="53"/>
      <c r="AN25" s="53"/>
      <c r="AO25" s="53"/>
      <c r="AP25" s="53"/>
      <c r="AQ25" s="53"/>
      <c r="AU25" s="55"/>
    </row>
    <row r="26" spans="1:47" ht="15" customHeight="1" x14ac:dyDescent="0.2">
      <c r="A26" s="53"/>
      <c r="B26" s="59"/>
      <c r="C26" s="192" t="s">
        <v>9</v>
      </c>
      <c r="D26" s="192"/>
      <c r="E26" s="192"/>
      <c r="F26" s="192"/>
      <c r="G26" s="192"/>
      <c r="H26" s="192"/>
      <c r="I26" s="192"/>
      <c r="J26" s="192"/>
      <c r="K26" s="61"/>
      <c r="L26" s="192" t="s">
        <v>10</v>
      </c>
      <c r="M26" s="192"/>
      <c r="N26" s="192"/>
      <c r="O26" s="192"/>
      <c r="P26" s="192"/>
      <c r="Q26" s="192"/>
      <c r="R26" s="192"/>
      <c r="S26" s="192"/>
      <c r="T26" s="61"/>
      <c r="U26" s="192" t="s">
        <v>422</v>
      </c>
      <c r="V26" s="192"/>
      <c r="W26" s="192"/>
      <c r="X26" s="192"/>
      <c r="Y26" s="192"/>
      <c r="Z26" s="192"/>
      <c r="AA26" s="192"/>
      <c r="AB26" s="192"/>
      <c r="AC26" s="61"/>
      <c r="AD26" s="192" t="s">
        <v>11</v>
      </c>
      <c r="AE26" s="192"/>
      <c r="AF26" s="192"/>
      <c r="AG26" s="192"/>
      <c r="AH26" s="192"/>
      <c r="AI26" s="192"/>
      <c r="AJ26" s="192"/>
      <c r="AK26" s="192"/>
      <c r="AL26" s="60"/>
      <c r="AM26" s="53"/>
      <c r="AN26" s="53"/>
      <c r="AO26" s="53"/>
      <c r="AP26" s="53"/>
      <c r="AQ26" s="53"/>
      <c r="AU26" s="55"/>
    </row>
    <row r="27" spans="1:47" ht="15" customHeight="1" x14ac:dyDescent="0.2">
      <c r="A27" s="53"/>
      <c r="B27" s="59"/>
      <c r="C27" s="223"/>
      <c r="D27" s="224"/>
      <c r="E27" s="224"/>
      <c r="F27" s="224"/>
      <c r="G27" s="224"/>
      <c r="H27" s="224"/>
      <c r="I27" s="224"/>
      <c r="J27" s="225"/>
      <c r="K27" s="53"/>
      <c r="L27" s="169"/>
      <c r="M27" s="170"/>
      <c r="N27" s="170"/>
      <c r="O27" s="170"/>
      <c r="P27" s="170"/>
      <c r="Q27" s="170"/>
      <c r="R27" s="170"/>
      <c r="S27" s="171"/>
      <c r="T27" s="53"/>
      <c r="U27" s="169"/>
      <c r="V27" s="170"/>
      <c r="W27" s="170"/>
      <c r="X27" s="170"/>
      <c r="Y27" s="170"/>
      <c r="Z27" s="170"/>
      <c r="AA27" s="170"/>
      <c r="AB27" s="171"/>
      <c r="AC27" s="53"/>
      <c r="AD27" s="223"/>
      <c r="AE27" s="224"/>
      <c r="AF27" s="224"/>
      <c r="AG27" s="224"/>
      <c r="AH27" s="224"/>
      <c r="AI27" s="224"/>
      <c r="AJ27" s="224"/>
      <c r="AK27" s="225"/>
      <c r="AL27" s="60"/>
      <c r="AM27" s="53"/>
      <c r="AN27" s="53"/>
      <c r="AO27" s="53"/>
      <c r="AP27" s="53"/>
      <c r="AQ27" s="53"/>
      <c r="AU27" s="55"/>
    </row>
    <row r="28" spans="1:47" ht="5.0999999999999996" customHeight="1" x14ac:dyDescent="0.2">
      <c r="A28" s="53"/>
      <c r="B28" s="6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7"/>
      <c r="AM28" s="53"/>
      <c r="AN28" s="53"/>
      <c r="AO28" s="53"/>
      <c r="AP28" s="53"/>
      <c r="AQ28" s="53"/>
      <c r="AU28" s="55"/>
    </row>
    <row r="29" spans="1:47" ht="15" customHeight="1" x14ac:dyDescent="0.2">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U29" s="55"/>
    </row>
    <row r="30" spans="1:47" ht="15" customHeight="1" x14ac:dyDescent="0.2">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U30" s="55"/>
    </row>
    <row r="31" spans="1:47" s="48" customFormat="1" ht="19.5" x14ac:dyDescent="0.2">
      <c r="B31" s="49"/>
      <c r="C31" s="50" t="s">
        <v>65</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1"/>
      <c r="AN31" s="54"/>
      <c r="AU31" s="52"/>
    </row>
    <row r="32" spans="1:47" ht="5.0999999999999996" customHeight="1" x14ac:dyDescent="0.2">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U32" s="55"/>
    </row>
    <row r="33" spans="1:75" ht="5.0999999999999996" customHeight="1" x14ac:dyDescent="0.2">
      <c r="A33" s="53"/>
      <c r="B33" s="56"/>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8"/>
      <c r="AM33" s="53"/>
      <c r="AN33" s="53"/>
      <c r="AO33" s="53"/>
      <c r="AP33" s="53"/>
      <c r="AQ33" s="53"/>
      <c r="AU33" s="55"/>
    </row>
    <row r="34" spans="1:75" ht="15" customHeight="1" x14ac:dyDescent="0.2">
      <c r="A34" s="53"/>
      <c r="B34" s="59"/>
      <c r="C34" s="69" t="s">
        <v>365</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60"/>
      <c r="AM34" s="53"/>
      <c r="AN34" s="53"/>
      <c r="AO34" s="53"/>
      <c r="AP34" s="53"/>
      <c r="AQ34" s="53"/>
    </row>
    <row r="35" spans="1:75" ht="5.0999999999999996" customHeight="1" x14ac:dyDescent="0.2">
      <c r="A35" s="53"/>
      <c r="B35" s="59"/>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60"/>
      <c r="AM35" s="53"/>
      <c r="AN35" s="53"/>
      <c r="AO35" s="53"/>
      <c r="AP35" s="53"/>
      <c r="AQ35" s="53"/>
      <c r="AU35" s="55"/>
    </row>
    <row r="36" spans="1:75" s="70" customFormat="1" ht="15" customHeight="1" x14ac:dyDescent="0.2">
      <c r="A36" s="61"/>
      <c r="B36" s="62"/>
      <c r="C36" s="192" t="s">
        <v>415</v>
      </c>
      <c r="D36" s="192"/>
      <c r="E36" s="192"/>
      <c r="F36" s="192"/>
      <c r="G36" s="192"/>
      <c r="H36" s="192"/>
      <c r="I36" s="192"/>
      <c r="J36" s="192"/>
      <c r="K36" s="61"/>
      <c r="L36" s="192" t="s">
        <v>14</v>
      </c>
      <c r="M36" s="192"/>
      <c r="N36" s="192"/>
      <c r="O36" s="192"/>
      <c r="P36" s="192"/>
      <c r="Q36" s="192"/>
      <c r="R36" s="192"/>
      <c r="S36" s="192"/>
      <c r="T36" s="61"/>
      <c r="U36" s="192" t="s">
        <v>369</v>
      </c>
      <c r="V36" s="192"/>
      <c r="W36" s="192"/>
      <c r="X36" s="192"/>
      <c r="Y36" s="192"/>
      <c r="Z36" s="192"/>
      <c r="AA36" s="192"/>
      <c r="AB36" s="192"/>
      <c r="AC36" s="61"/>
      <c r="AD36" s="192" t="s">
        <v>368</v>
      </c>
      <c r="AE36" s="192"/>
      <c r="AF36" s="192"/>
      <c r="AG36" s="192"/>
      <c r="AH36" s="192"/>
      <c r="AI36" s="192"/>
      <c r="AJ36" s="192"/>
      <c r="AK36" s="192"/>
      <c r="AL36" s="63"/>
      <c r="AQ36" s="61"/>
    </row>
    <row r="37" spans="1:75" s="70" customFormat="1" ht="15" customHeight="1" x14ac:dyDescent="0.2">
      <c r="A37" s="141"/>
      <c r="B37" s="62"/>
      <c r="C37" s="169"/>
      <c r="D37" s="170"/>
      <c r="E37" s="170"/>
      <c r="F37" s="170"/>
      <c r="G37" s="170"/>
      <c r="H37" s="170"/>
      <c r="I37" s="170"/>
      <c r="J37" s="171"/>
      <c r="K37" s="53"/>
      <c r="L37" s="169"/>
      <c r="M37" s="170"/>
      <c r="N37" s="170"/>
      <c r="O37" s="170"/>
      <c r="P37" s="170"/>
      <c r="Q37" s="170"/>
      <c r="R37" s="170"/>
      <c r="S37" s="171"/>
      <c r="T37" s="53"/>
      <c r="U37" s="227"/>
      <c r="V37" s="170"/>
      <c r="W37" s="170"/>
      <c r="X37" s="170"/>
      <c r="Y37" s="170"/>
      <c r="Z37" s="170"/>
      <c r="AA37" s="170"/>
      <c r="AB37" s="171"/>
      <c r="AC37" s="53"/>
      <c r="AD37" s="169"/>
      <c r="AE37" s="170"/>
      <c r="AF37" s="170"/>
      <c r="AG37" s="170"/>
      <c r="AH37" s="170"/>
      <c r="AI37" s="170"/>
      <c r="AJ37" s="170"/>
      <c r="AK37" s="171"/>
      <c r="AL37" s="143"/>
      <c r="AQ37" s="141"/>
    </row>
    <row r="38" spans="1:75" s="70" customFormat="1" ht="5.0999999999999996" customHeight="1" x14ac:dyDescent="0.2">
      <c r="A38" s="141"/>
      <c r="B38" s="62"/>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3"/>
      <c r="AQ38" s="141"/>
    </row>
    <row r="39" spans="1:75" s="70" customFormat="1" ht="15" customHeight="1" x14ac:dyDescent="0.2">
      <c r="A39" s="141"/>
      <c r="B39" s="62"/>
      <c r="C39" s="192" t="s">
        <v>370</v>
      </c>
      <c r="D39" s="192"/>
      <c r="E39" s="192"/>
      <c r="F39" s="192"/>
      <c r="G39" s="192"/>
      <c r="H39" s="192"/>
      <c r="I39" s="192"/>
      <c r="J39" s="192"/>
      <c r="K39" s="141"/>
      <c r="L39" s="192" t="s">
        <v>367</v>
      </c>
      <c r="M39" s="192"/>
      <c r="N39" s="192"/>
      <c r="O39" s="192"/>
      <c r="P39" s="192"/>
      <c r="Q39" s="192"/>
      <c r="R39" s="192"/>
      <c r="S39" s="192"/>
      <c r="T39" s="141"/>
      <c r="U39" s="83"/>
      <c r="V39" s="228" t="str">
        <f>IF(U37="","",IF(U37='Tabelle 3'!E29,"","Eine Franchise mit CHF 300 wird empfohlen."))</f>
        <v/>
      </c>
      <c r="W39" s="228"/>
      <c r="X39" s="228"/>
      <c r="Y39" s="228"/>
      <c r="Z39" s="228"/>
      <c r="AA39" s="228"/>
      <c r="AB39" s="228"/>
      <c r="AC39" s="228"/>
      <c r="AD39" s="228"/>
      <c r="AE39" s="228"/>
      <c r="AF39" s="228"/>
      <c r="AG39" s="228"/>
      <c r="AH39" s="228"/>
      <c r="AI39" s="228"/>
      <c r="AJ39" s="228"/>
      <c r="AK39" s="83"/>
      <c r="AL39" s="143"/>
      <c r="AQ39" s="141"/>
    </row>
    <row r="40" spans="1:75" s="70" customFormat="1" ht="15" customHeight="1" x14ac:dyDescent="0.2">
      <c r="A40" s="141"/>
      <c r="B40" s="62"/>
      <c r="C40" s="169"/>
      <c r="D40" s="170"/>
      <c r="E40" s="170"/>
      <c r="F40" s="170"/>
      <c r="G40" s="170"/>
      <c r="H40" s="170"/>
      <c r="I40" s="170"/>
      <c r="J40" s="171"/>
      <c r="K40" s="53"/>
      <c r="L40" s="169"/>
      <c r="M40" s="170"/>
      <c r="N40" s="170"/>
      <c r="O40" s="170"/>
      <c r="P40" s="170"/>
      <c r="Q40" s="170"/>
      <c r="R40" s="170"/>
      <c r="S40" s="171"/>
      <c r="T40" s="53"/>
      <c r="U40" s="83"/>
      <c r="V40" s="228"/>
      <c r="W40" s="228"/>
      <c r="X40" s="228"/>
      <c r="Y40" s="228"/>
      <c r="Z40" s="228"/>
      <c r="AA40" s="228"/>
      <c r="AB40" s="228"/>
      <c r="AC40" s="228"/>
      <c r="AD40" s="228"/>
      <c r="AE40" s="228"/>
      <c r="AF40" s="228"/>
      <c r="AG40" s="228"/>
      <c r="AH40" s="228"/>
      <c r="AI40" s="228"/>
      <c r="AJ40" s="228"/>
      <c r="AK40" s="83"/>
      <c r="AL40" s="143"/>
      <c r="AQ40" s="141"/>
    </row>
    <row r="41" spans="1:75" s="70" customFormat="1" ht="5.0999999999999996" customHeight="1" x14ac:dyDescent="0.2">
      <c r="A41" s="141"/>
      <c r="B41" s="62"/>
      <c r="C41" s="141"/>
      <c r="D41" s="141"/>
      <c r="E41" s="141"/>
      <c r="F41" s="141"/>
      <c r="G41" s="141"/>
      <c r="H41" s="141"/>
      <c r="I41" s="141"/>
      <c r="J41" s="141"/>
      <c r="K41" s="141"/>
      <c r="L41" s="141"/>
      <c r="M41" s="141"/>
      <c r="N41" s="141"/>
      <c r="O41" s="141"/>
      <c r="P41" s="141"/>
      <c r="Q41" s="141"/>
      <c r="R41" s="141"/>
      <c r="S41" s="141"/>
      <c r="T41" s="141"/>
      <c r="U41" s="83"/>
      <c r="V41" s="228"/>
      <c r="W41" s="228"/>
      <c r="X41" s="228"/>
      <c r="Y41" s="228"/>
      <c r="Z41" s="228"/>
      <c r="AA41" s="228"/>
      <c r="AB41" s="228"/>
      <c r="AC41" s="228"/>
      <c r="AD41" s="228"/>
      <c r="AE41" s="228"/>
      <c r="AF41" s="228"/>
      <c r="AG41" s="228"/>
      <c r="AH41" s="228"/>
      <c r="AI41" s="228"/>
      <c r="AJ41" s="228"/>
      <c r="AK41" s="83"/>
      <c r="AL41" s="143"/>
      <c r="AQ41" s="141"/>
    </row>
    <row r="42" spans="1:75" s="70" customFormat="1" ht="15" customHeight="1" x14ac:dyDescent="0.2">
      <c r="A42" s="141"/>
      <c r="B42" s="62"/>
      <c r="C42" s="169"/>
      <c r="D42" s="170"/>
      <c r="E42" s="170"/>
      <c r="F42" s="170"/>
      <c r="G42" s="170"/>
      <c r="H42" s="170"/>
      <c r="I42" s="170"/>
      <c r="J42" s="171"/>
      <c r="K42" s="53"/>
      <c r="L42" s="169"/>
      <c r="M42" s="170"/>
      <c r="N42" s="170"/>
      <c r="O42" s="170"/>
      <c r="P42" s="170"/>
      <c r="Q42" s="170"/>
      <c r="R42" s="170"/>
      <c r="S42" s="171"/>
      <c r="T42" s="53"/>
      <c r="U42" s="83"/>
      <c r="V42" s="228"/>
      <c r="W42" s="228"/>
      <c r="X42" s="228"/>
      <c r="Y42" s="228"/>
      <c r="Z42" s="228"/>
      <c r="AA42" s="228"/>
      <c r="AB42" s="228"/>
      <c r="AC42" s="228"/>
      <c r="AD42" s="228"/>
      <c r="AE42" s="228"/>
      <c r="AF42" s="228"/>
      <c r="AG42" s="228"/>
      <c r="AH42" s="228"/>
      <c r="AI42" s="228"/>
      <c r="AJ42" s="228"/>
      <c r="AK42" s="83"/>
      <c r="AL42" s="143"/>
      <c r="AQ42" s="141"/>
    </row>
    <row r="43" spans="1:75" ht="5.0999999999999996" customHeight="1" x14ac:dyDescent="0.2">
      <c r="B43" s="65"/>
      <c r="C43" s="226"/>
      <c r="D43" s="226"/>
      <c r="E43" s="226"/>
      <c r="F43" s="226"/>
      <c r="G43" s="226"/>
      <c r="H43" s="226"/>
      <c r="I43" s="66"/>
      <c r="J43" s="226"/>
      <c r="K43" s="226"/>
      <c r="L43" s="226"/>
      <c r="M43" s="226"/>
      <c r="N43" s="226"/>
      <c r="O43" s="226"/>
      <c r="P43" s="226"/>
      <c r="Q43" s="226"/>
      <c r="R43" s="66"/>
      <c r="S43" s="226"/>
      <c r="T43" s="226"/>
      <c r="U43" s="226"/>
      <c r="V43" s="226"/>
      <c r="W43" s="226"/>
      <c r="X43" s="226"/>
      <c r="Y43" s="66"/>
      <c r="Z43" s="226"/>
      <c r="AA43" s="226"/>
      <c r="AB43" s="226"/>
      <c r="AC43" s="226"/>
      <c r="AD43" s="226"/>
      <c r="AE43" s="226"/>
      <c r="AF43" s="66"/>
      <c r="AG43" s="66"/>
      <c r="AH43" s="66"/>
      <c r="AI43" s="66"/>
      <c r="AJ43" s="66"/>
      <c r="AK43" s="66"/>
      <c r="AL43" s="67"/>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row>
    <row r="44" spans="1:75" ht="5.0999999999999996" customHeight="1" x14ac:dyDescent="0.2">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row>
    <row r="45" spans="1:75" ht="6" customHeight="1" x14ac:dyDescent="0.2">
      <c r="B45" s="56"/>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8"/>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row>
    <row r="46" spans="1:75" ht="15" customHeight="1" x14ac:dyDescent="0.2">
      <c r="B46" s="59"/>
      <c r="C46" s="69" t="s">
        <v>364</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t="s">
        <v>1</v>
      </c>
      <c r="AE46" s="53"/>
      <c r="AF46" s="53"/>
      <c r="AG46" s="53"/>
      <c r="AH46" s="53"/>
      <c r="AI46" s="53"/>
      <c r="AJ46" s="53"/>
      <c r="AK46" s="53"/>
      <c r="AL46" s="60"/>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row>
    <row r="47" spans="1:75" ht="5.0999999999999996" customHeight="1" x14ac:dyDescent="0.2">
      <c r="B47" s="59"/>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60"/>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row>
    <row r="48" spans="1:75" ht="15" customHeight="1" x14ac:dyDescent="0.2">
      <c r="B48" s="62"/>
      <c r="C48" s="192" t="s">
        <v>12</v>
      </c>
      <c r="D48" s="192"/>
      <c r="E48" s="192"/>
      <c r="F48" s="192"/>
      <c r="G48" s="192"/>
      <c r="H48" s="192"/>
      <c r="I48" s="192"/>
      <c r="J48" s="192"/>
      <c r="K48" s="141"/>
      <c r="L48" s="192" t="s">
        <v>13</v>
      </c>
      <c r="M48" s="192"/>
      <c r="N48" s="192"/>
      <c r="O48" s="192"/>
      <c r="P48" s="192"/>
      <c r="Q48" s="192"/>
      <c r="R48" s="192"/>
      <c r="S48" s="192"/>
      <c r="T48" s="141"/>
      <c r="U48" s="192" t="s">
        <v>14</v>
      </c>
      <c r="V48" s="192"/>
      <c r="W48" s="192"/>
      <c r="X48" s="192"/>
      <c r="Y48" s="192"/>
      <c r="Z48" s="192"/>
      <c r="AA48" s="192"/>
      <c r="AB48" s="192"/>
      <c r="AC48" s="141"/>
      <c r="AD48" s="192" t="s">
        <v>363</v>
      </c>
      <c r="AE48" s="192"/>
      <c r="AF48" s="192"/>
      <c r="AG48" s="192"/>
      <c r="AH48" s="192"/>
      <c r="AI48" s="192"/>
      <c r="AJ48" s="192"/>
      <c r="AK48" s="192"/>
      <c r="AL48" s="60"/>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row>
    <row r="49" spans="2:75" ht="15" customHeight="1" x14ac:dyDescent="0.2">
      <c r="B49" s="59"/>
      <c r="C49" s="216" t="s">
        <v>25</v>
      </c>
      <c r="D49" s="217"/>
      <c r="E49" s="217"/>
      <c r="F49" s="217"/>
      <c r="G49" s="217"/>
      <c r="H49" s="217"/>
      <c r="I49" s="217"/>
      <c r="J49" s="218"/>
      <c r="K49" s="53"/>
      <c r="L49" s="169"/>
      <c r="M49" s="170"/>
      <c r="N49" s="170"/>
      <c r="O49" s="170"/>
      <c r="P49" s="170"/>
      <c r="Q49" s="170"/>
      <c r="R49" s="170"/>
      <c r="S49" s="171"/>
      <c r="T49" s="53"/>
      <c r="U49" s="169"/>
      <c r="V49" s="170"/>
      <c r="W49" s="170"/>
      <c r="X49" s="170"/>
      <c r="Y49" s="170"/>
      <c r="Z49" s="170"/>
      <c r="AA49" s="170"/>
      <c r="AB49" s="171"/>
      <c r="AC49" s="53"/>
      <c r="AD49" s="169"/>
      <c r="AE49" s="170"/>
      <c r="AF49" s="170"/>
      <c r="AG49" s="170"/>
      <c r="AH49" s="170"/>
      <c r="AI49" s="170"/>
      <c r="AJ49" s="170"/>
      <c r="AK49" s="171"/>
      <c r="AL49" s="60"/>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row>
    <row r="50" spans="2:75" ht="5.0999999999999996" customHeight="1" x14ac:dyDescent="0.2">
      <c r="B50" s="59"/>
      <c r="C50" s="71"/>
      <c r="D50" s="71"/>
      <c r="E50" s="71"/>
      <c r="F50" s="71"/>
      <c r="G50" s="71"/>
      <c r="H50" s="71"/>
      <c r="I50" s="71"/>
      <c r="J50" s="71"/>
      <c r="K50" s="53"/>
      <c r="L50" s="71"/>
      <c r="M50" s="71"/>
      <c r="N50" s="71"/>
      <c r="O50" s="71"/>
      <c r="P50" s="71"/>
      <c r="Q50" s="71"/>
      <c r="R50" s="71"/>
      <c r="S50" s="71"/>
      <c r="T50" s="53"/>
      <c r="U50" s="71"/>
      <c r="V50" s="71"/>
      <c r="W50" s="71"/>
      <c r="X50" s="71"/>
      <c r="Y50" s="71"/>
      <c r="Z50" s="71"/>
      <c r="AA50" s="71"/>
      <c r="AB50" s="71"/>
      <c r="AC50" s="53"/>
      <c r="AD50" s="71"/>
      <c r="AE50" s="71"/>
      <c r="AF50" s="71"/>
      <c r="AG50" s="71"/>
      <c r="AH50" s="71"/>
      <c r="AI50" s="71"/>
      <c r="AJ50" s="71"/>
      <c r="AK50" s="71"/>
      <c r="AL50" s="60"/>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row>
    <row r="51" spans="2:75" ht="15" customHeight="1" x14ac:dyDescent="0.2">
      <c r="B51" s="59"/>
      <c r="C51" s="216" t="s">
        <v>15</v>
      </c>
      <c r="D51" s="217"/>
      <c r="E51" s="217"/>
      <c r="F51" s="217"/>
      <c r="G51" s="217"/>
      <c r="H51" s="217"/>
      <c r="I51" s="217"/>
      <c r="J51" s="218"/>
      <c r="K51" s="53"/>
      <c r="L51" s="169"/>
      <c r="M51" s="170"/>
      <c r="N51" s="170"/>
      <c r="O51" s="170"/>
      <c r="P51" s="170"/>
      <c r="Q51" s="170"/>
      <c r="R51" s="170"/>
      <c r="S51" s="171"/>
      <c r="T51" s="53"/>
      <c r="U51" s="169"/>
      <c r="V51" s="170"/>
      <c r="W51" s="170"/>
      <c r="X51" s="170"/>
      <c r="Y51" s="170"/>
      <c r="Z51" s="170"/>
      <c r="AA51" s="170"/>
      <c r="AB51" s="171"/>
      <c r="AC51" s="53"/>
      <c r="AD51" s="169"/>
      <c r="AE51" s="170"/>
      <c r="AF51" s="170"/>
      <c r="AG51" s="170"/>
      <c r="AH51" s="170"/>
      <c r="AI51" s="170"/>
      <c r="AJ51" s="170"/>
      <c r="AK51" s="171"/>
      <c r="AL51" s="60"/>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row>
    <row r="52" spans="2:75" ht="5.0999999999999996" customHeight="1" x14ac:dyDescent="0.2">
      <c r="B52" s="59"/>
      <c r="C52" s="71"/>
      <c r="D52" s="71"/>
      <c r="E52" s="71"/>
      <c r="F52" s="71"/>
      <c r="G52" s="71"/>
      <c r="H52" s="71"/>
      <c r="I52" s="71"/>
      <c r="J52" s="71"/>
      <c r="K52" s="53"/>
      <c r="L52" s="71"/>
      <c r="M52" s="71"/>
      <c r="N52" s="71"/>
      <c r="O52" s="71"/>
      <c r="P52" s="71"/>
      <c r="Q52" s="71"/>
      <c r="R52" s="71"/>
      <c r="S52" s="71"/>
      <c r="T52" s="53"/>
      <c r="U52" s="71"/>
      <c r="V52" s="71"/>
      <c r="W52" s="71"/>
      <c r="X52" s="71"/>
      <c r="Y52" s="71"/>
      <c r="Z52" s="71"/>
      <c r="AA52" s="71"/>
      <c r="AB52" s="71"/>
      <c r="AC52" s="53"/>
      <c r="AD52" s="71"/>
      <c r="AE52" s="71"/>
      <c r="AF52" s="71"/>
      <c r="AG52" s="71"/>
      <c r="AH52" s="71"/>
      <c r="AI52" s="71"/>
      <c r="AJ52" s="71"/>
      <c r="AK52" s="71"/>
      <c r="AL52" s="60"/>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row>
    <row r="53" spans="2:75" ht="15" customHeight="1" x14ac:dyDescent="0.2">
      <c r="B53" s="59"/>
      <c r="C53" s="169" t="s">
        <v>1</v>
      </c>
      <c r="D53" s="170"/>
      <c r="E53" s="170"/>
      <c r="F53" s="170"/>
      <c r="G53" s="170"/>
      <c r="H53" s="170"/>
      <c r="I53" s="170"/>
      <c r="J53" s="171"/>
      <c r="K53" s="53"/>
      <c r="L53" s="169"/>
      <c r="M53" s="170"/>
      <c r="N53" s="170"/>
      <c r="O53" s="170"/>
      <c r="P53" s="170"/>
      <c r="Q53" s="170"/>
      <c r="R53" s="170"/>
      <c r="S53" s="171"/>
      <c r="T53" s="53"/>
      <c r="U53" s="169"/>
      <c r="V53" s="170"/>
      <c r="W53" s="170"/>
      <c r="X53" s="170"/>
      <c r="Y53" s="170"/>
      <c r="Z53" s="170"/>
      <c r="AA53" s="170"/>
      <c r="AB53" s="171"/>
      <c r="AC53" s="53"/>
      <c r="AD53" s="169"/>
      <c r="AE53" s="170"/>
      <c r="AF53" s="170"/>
      <c r="AG53" s="170"/>
      <c r="AH53" s="170"/>
      <c r="AI53" s="170"/>
      <c r="AJ53" s="170"/>
      <c r="AK53" s="171"/>
      <c r="AL53" s="60"/>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row>
    <row r="54" spans="2:75" ht="5.0999999999999996" customHeight="1" x14ac:dyDescent="0.2">
      <c r="B54" s="59"/>
      <c r="C54" s="71"/>
      <c r="D54" s="71"/>
      <c r="E54" s="71"/>
      <c r="F54" s="71"/>
      <c r="G54" s="71"/>
      <c r="H54" s="71"/>
      <c r="I54" s="71"/>
      <c r="J54" s="71"/>
      <c r="K54" s="53"/>
      <c r="L54" s="71"/>
      <c r="M54" s="71"/>
      <c r="N54" s="71"/>
      <c r="O54" s="71"/>
      <c r="P54" s="71"/>
      <c r="Q54" s="71"/>
      <c r="R54" s="71"/>
      <c r="S54" s="71"/>
      <c r="T54" s="53"/>
      <c r="U54" s="71"/>
      <c r="V54" s="71"/>
      <c r="W54" s="71"/>
      <c r="X54" s="71"/>
      <c r="Y54" s="71"/>
      <c r="Z54" s="71"/>
      <c r="AA54" s="71"/>
      <c r="AB54" s="71"/>
      <c r="AC54" s="53"/>
      <c r="AD54" s="71"/>
      <c r="AE54" s="71"/>
      <c r="AF54" s="71"/>
      <c r="AG54" s="71"/>
      <c r="AH54" s="71"/>
      <c r="AI54" s="71"/>
      <c r="AJ54" s="71"/>
      <c r="AK54" s="71"/>
      <c r="AL54" s="60"/>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row>
    <row r="55" spans="2:75" ht="15" customHeight="1" x14ac:dyDescent="0.2">
      <c r="B55" s="59"/>
      <c r="C55" s="169" t="s">
        <v>1</v>
      </c>
      <c r="D55" s="170"/>
      <c r="E55" s="170"/>
      <c r="F55" s="170"/>
      <c r="G55" s="170"/>
      <c r="H55" s="170"/>
      <c r="I55" s="170"/>
      <c r="J55" s="171"/>
      <c r="K55" s="53"/>
      <c r="L55" s="169"/>
      <c r="M55" s="170"/>
      <c r="N55" s="170"/>
      <c r="O55" s="170"/>
      <c r="P55" s="170"/>
      <c r="Q55" s="170"/>
      <c r="R55" s="170"/>
      <c r="S55" s="171"/>
      <c r="T55" s="53"/>
      <c r="U55" s="169"/>
      <c r="V55" s="170"/>
      <c r="W55" s="170"/>
      <c r="X55" s="170"/>
      <c r="Y55" s="170"/>
      <c r="Z55" s="170"/>
      <c r="AA55" s="170"/>
      <c r="AB55" s="171"/>
      <c r="AC55" s="53"/>
      <c r="AD55" s="169"/>
      <c r="AE55" s="170"/>
      <c r="AF55" s="170"/>
      <c r="AG55" s="170"/>
      <c r="AH55" s="170"/>
      <c r="AI55" s="170"/>
      <c r="AJ55" s="170"/>
      <c r="AK55" s="171"/>
      <c r="AL55" s="60"/>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row>
    <row r="56" spans="2:75" ht="5.0999999999999996" customHeight="1" x14ac:dyDescent="0.2">
      <c r="B56" s="59"/>
      <c r="C56" s="71"/>
      <c r="D56" s="71"/>
      <c r="E56" s="71"/>
      <c r="F56" s="71"/>
      <c r="G56" s="71"/>
      <c r="H56" s="71"/>
      <c r="I56" s="71"/>
      <c r="J56" s="71"/>
      <c r="K56" s="53"/>
      <c r="L56" s="71"/>
      <c r="M56" s="71"/>
      <c r="N56" s="71"/>
      <c r="O56" s="71"/>
      <c r="P56" s="71"/>
      <c r="Q56" s="71"/>
      <c r="R56" s="71"/>
      <c r="S56" s="71"/>
      <c r="T56" s="53"/>
      <c r="U56" s="71"/>
      <c r="V56" s="71"/>
      <c r="W56" s="71"/>
      <c r="X56" s="71"/>
      <c r="Y56" s="71"/>
      <c r="Z56" s="71"/>
      <c r="AA56" s="71"/>
      <c r="AB56" s="71"/>
      <c r="AC56" s="53"/>
      <c r="AD56" s="71"/>
      <c r="AE56" s="71"/>
      <c r="AF56" s="71"/>
      <c r="AG56" s="71"/>
      <c r="AH56" s="71"/>
      <c r="AI56" s="71"/>
      <c r="AJ56" s="71"/>
      <c r="AK56" s="71"/>
      <c r="AL56" s="60"/>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row>
    <row r="57" spans="2:75" ht="15" customHeight="1" x14ac:dyDescent="0.2">
      <c r="B57" s="59"/>
      <c r="C57" s="169" t="s">
        <v>1</v>
      </c>
      <c r="D57" s="170"/>
      <c r="E57" s="170"/>
      <c r="F57" s="170"/>
      <c r="G57" s="170"/>
      <c r="H57" s="170"/>
      <c r="I57" s="170"/>
      <c r="J57" s="171"/>
      <c r="K57" s="53"/>
      <c r="L57" s="169"/>
      <c r="M57" s="170"/>
      <c r="N57" s="170"/>
      <c r="O57" s="170"/>
      <c r="P57" s="170"/>
      <c r="Q57" s="170"/>
      <c r="R57" s="170"/>
      <c r="S57" s="171"/>
      <c r="T57" s="53"/>
      <c r="U57" s="169"/>
      <c r="V57" s="170"/>
      <c r="W57" s="170"/>
      <c r="X57" s="170"/>
      <c r="Y57" s="170"/>
      <c r="Z57" s="170"/>
      <c r="AA57" s="170"/>
      <c r="AB57" s="171"/>
      <c r="AC57" s="53"/>
      <c r="AD57" s="169"/>
      <c r="AE57" s="170"/>
      <c r="AF57" s="170"/>
      <c r="AG57" s="170"/>
      <c r="AH57" s="170"/>
      <c r="AI57" s="170"/>
      <c r="AJ57" s="170"/>
      <c r="AK57" s="171"/>
      <c r="AL57" s="60"/>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row>
    <row r="58" spans="2:75" ht="5.0999999999999996" customHeight="1" x14ac:dyDescent="0.2">
      <c r="B58" s="65"/>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67"/>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row>
    <row r="59" spans="2:75" ht="5.0999999999999996" customHeight="1" x14ac:dyDescent="0.2">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row>
    <row r="60" spans="2:75" ht="5.0999999999999996" customHeight="1" x14ac:dyDescent="0.2">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8"/>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row>
    <row r="61" spans="2:75" ht="15" customHeight="1" x14ac:dyDescent="0.2">
      <c r="B61" s="59"/>
      <c r="C61" s="53" t="s">
        <v>417</v>
      </c>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72">
        <v>2</v>
      </c>
      <c r="AG61" s="169"/>
      <c r="AH61" s="170"/>
      <c r="AI61" s="170"/>
      <c r="AJ61" s="170"/>
      <c r="AK61" s="171"/>
      <c r="AL61" s="60"/>
      <c r="AM61" s="53"/>
      <c r="AN61" s="53"/>
      <c r="AO61" s="53"/>
      <c r="AP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row>
    <row r="62" spans="2:75" ht="5.0999999999999996" customHeight="1" x14ac:dyDescent="0.2">
      <c r="B62" s="59"/>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60"/>
      <c r="AM62" s="53"/>
      <c r="AN62" s="53"/>
      <c r="AO62" s="53"/>
      <c r="AP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row>
    <row r="63" spans="2:75" s="70" customFormat="1" ht="15" customHeight="1" x14ac:dyDescent="0.2">
      <c r="B63" s="62"/>
      <c r="C63" s="229" t="s">
        <v>9</v>
      </c>
      <c r="D63" s="229"/>
      <c r="E63" s="229"/>
      <c r="F63" s="229"/>
      <c r="G63" s="229"/>
      <c r="H63" s="229"/>
      <c r="I63" s="229"/>
      <c r="J63" s="229"/>
      <c r="K63" s="141"/>
      <c r="L63" s="229" t="s">
        <v>10</v>
      </c>
      <c r="M63" s="229"/>
      <c r="N63" s="229"/>
      <c r="O63" s="229"/>
      <c r="P63" s="229"/>
      <c r="Q63" s="229"/>
      <c r="R63" s="229"/>
      <c r="S63" s="229"/>
      <c r="T63" s="141"/>
      <c r="U63" s="229" t="s">
        <v>27</v>
      </c>
      <c r="V63" s="229"/>
      <c r="W63" s="229"/>
      <c r="X63" s="229"/>
      <c r="Y63" s="229"/>
      <c r="Z63" s="229"/>
      <c r="AA63" s="229"/>
      <c r="AB63" s="229"/>
      <c r="AC63" s="141"/>
      <c r="AD63" s="229" t="s">
        <v>26</v>
      </c>
      <c r="AE63" s="229"/>
      <c r="AF63" s="229"/>
      <c r="AG63" s="229"/>
      <c r="AH63" s="229"/>
      <c r="AI63" s="229"/>
      <c r="AJ63" s="229"/>
      <c r="AK63" s="229"/>
      <c r="AL63" s="143"/>
      <c r="AM63" s="61"/>
      <c r="AN63" s="61"/>
      <c r="AO63" s="61"/>
      <c r="AP63" s="61"/>
      <c r="AR63" s="53"/>
      <c r="AS63" s="53"/>
      <c r="AT63" s="53"/>
      <c r="AU63" s="53"/>
      <c r="AV63" s="53"/>
      <c r="AW63" s="53"/>
      <c r="AX63" s="53"/>
      <c r="AY63" s="53"/>
      <c r="AZ63" s="53"/>
      <c r="BA63" s="53"/>
      <c r="BB63" s="53"/>
      <c r="BC63" s="53"/>
      <c r="BD63" s="53"/>
      <c r="BE63" s="53"/>
      <c r="BF63" s="53"/>
      <c r="BG63" s="53"/>
      <c r="BH63" s="53"/>
      <c r="BI63" s="53"/>
      <c r="BJ63" s="61"/>
      <c r="BK63" s="61"/>
      <c r="BL63" s="61"/>
      <c r="BM63" s="61"/>
      <c r="BN63" s="61"/>
      <c r="BO63" s="61"/>
      <c r="BP63" s="61"/>
      <c r="BQ63" s="61"/>
      <c r="BR63" s="61"/>
      <c r="BS63" s="61"/>
      <c r="BT63" s="61"/>
      <c r="BU63" s="61"/>
      <c r="BV63" s="61"/>
      <c r="BW63" s="61"/>
    </row>
    <row r="64" spans="2:75" ht="15" customHeight="1" x14ac:dyDescent="0.2">
      <c r="B64" s="59"/>
      <c r="C64" s="169"/>
      <c r="D64" s="170"/>
      <c r="E64" s="170"/>
      <c r="F64" s="170"/>
      <c r="G64" s="170"/>
      <c r="H64" s="170"/>
      <c r="I64" s="170"/>
      <c r="J64" s="171"/>
      <c r="K64" s="53"/>
      <c r="L64" s="169"/>
      <c r="M64" s="170"/>
      <c r="N64" s="170"/>
      <c r="O64" s="170"/>
      <c r="P64" s="170"/>
      <c r="Q64" s="170"/>
      <c r="R64" s="170"/>
      <c r="S64" s="171"/>
      <c r="T64" s="53"/>
      <c r="U64" s="169"/>
      <c r="V64" s="170"/>
      <c r="W64" s="170"/>
      <c r="X64" s="170"/>
      <c r="Y64" s="170"/>
      <c r="Z64" s="170"/>
      <c r="AA64" s="170"/>
      <c r="AB64" s="171"/>
      <c r="AC64" s="53"/>
      <c r="AD64" s="169"/>
      <c r="AE64" s="170"/>
      <c r="AF64" s="170"/>
      <c r="AG64" s="170"/>
      <c r="AH64" s="170"/>
      <c r="AI64" s="170"/>
      <c r="AJ64" s="170"/>
      <c r="AK64" s="171"/>
      <c r="AL64" s="60"/>
      <c r="AM64" s="53"/>
      <c r="AN64" s="53"/>
      <c r="AO64" s="53"/>
      <c r="AP64" s="53"/>
      <c r="AR64" s="53"/>
      <c r="AS64" s="53"/>
      <c r="AT64" s="53"/>
      <c r="AU64" s="53"/>
      <c r="AV64" s="53"/>
      <c r="AW64" s="53"/>
      <c r="AX64" s="53"/>
      <c r="AY64" s="53"/>
      <c r="AZ64" s="53"/>
      <c r="BA64" s="53"/>
      <c r="BB64" s="53"/>
      <c r="BC64" s="53"/>
      <c r="BD64" s="53"/>
      <c r="BE64" s="53"/>
      <c r="BF64" s="53"/>
      <c r="BG64" s="53"/>
      <c r="BH64" s="53"/>
      <c r="BI64" s="53"/>
      <c r="BJ64" s="215"/>
      <c r="BK64" s="215"/>
      <c r="BL64" s="215"/>
      <c r="BM64" s="215"/>
      <c r="BN64" s="215"/>
      <c r="BO64" s="215"/>
      <c r="BP64" s="215"/>
      <c r="BQ64" s="215"/>
      <c r="BR64" s="53"/>
      <c r="BS64" s="53"/>
      <c r="BT64" s="53"/>
      <c r="BU64" s="53"/>
      <c r="BV64" s="53"/>
      <c r="BW64" s="53"/>
    </row>
    <row r="65" spans="2:75" ht="5.0999999999999996" customHeight="1" x14ac:dyDescent="0.2">
      <c r="B65" s="65"/>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7"/>
      <c r="AM65" s="53"/>
      <c r="AN65" s="53"/>
      <c r="AO65" s="53"/>
      <c r="AP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row>
    <row r="66" spans="2:75" ht="5.0999999999999996" customHeight="1" x14ac:dyDescent="0.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row>
    <row r="67" spans="2:75" ht="5.0999999999999996" customHeight="1" x14ac:dyDescent="0.2">
      <c r="B67" s="56"/>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8"/>
      <c r="AM67" s="53"/>
      <c r="AN67" s="53"/>
      <c r="AO67" s="53"/>
      <c r="AP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row>
    <row r="68" spans="2:75" ht="15" customHeight="1" x14ac:dyDescent="0.2">
      <c r="B68" s="59"/>
      <c r="C68" s="53" t="s">
        <v>418</v>
      </c>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72">
        <v>2</v>
      </c>
      <c r="AG68" s="169"/>
      <c r="AH68" s="170"/>
      <c r="AI68" s="170"/>
      <c r="AJ68" s="170"/>
      <c r="AK68" s="171"/>
      <c r="AL68" s="60"/>
      <c r="AM68" s="53"/>
      <c r="AN68" s="53"/>
      <c r="AO68" s="53"/>
      <c r="AP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row>
    <row r="69" spans="2:75" ht="5.0999999999999996" customHeight="1" x14ac:dyDescent="0.2">
      <c r="B69" s="59"/>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60"/>
      <c r="AM69" s="53"/>
      <c r="AN69" s="53"/>
      <c r="AO69" s="53"/>
      <c r="AP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row>
    <row r="70" spans="2:75" s="70" customFormat="1" ht="15" customHeight="1" x14ac:dyDescent="0.2">
      <c r="B70" s="62"/>
      <c r="C70" s="192" t="s">
        <v>16</v>
      </c>
      <c r="D70" s="192"/>
      <c r="E70" s="192"/>
      <c r="F70" s="192"/>
      <c r="G70" s="192"/>
      <c r="H70" s="192"/>
      <c r="I70" s="192"/>
      <c r="J70" s="192"/>
      <c r="K70" s="61"/>
      <c r="L70" s="192" t="s">
        <v>17</v>
      </c>
      <c r="M70" s="192"/>
      <c r="N70" s="192"/>
      <c r="O70" s="192"/>
      <c r="P70" s="192"/>
      <c r="Q70" s="192"/>
      <c r="R70" s="192"/>
      <c r="S70" s="192"/>
      <c r="T70" s="61"/>
      <c r="U70" s="192" t="s">
        <v>27</v>
      </c>
      <c r="V70" s="192"/>
      <c r="W70" s="192"/>
      <c r="X70" s="192"/>
      <c r="Y70" s="192"/>
      <c r="Z70" s="192"/>
      <c r="AA70" s="192"/>
      <c r="AB70" s="192"/>
      <c r="AC70" s="61"/>
      <c r="AD70" s="192" t="s">
        <v>10</v>
      </c>
      <c r="AE70" s="192"/>
      <c r="AF70" s="192"/>
      <c r="AG70" s="192"/>
      <c r="AH70" s="192"/>
      <c r="AI70" s="192"/>
      <c r="AJ70" s="192"/>
      <c r="AK70" s="192"/>
      <c r="AL70" s="63"/>
      <c r="AM70" s="61"/>
      <c r="AN70" s="61"/>
      <c r="AO70" s="61"/>
      <c r="AP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row>
    <row r="71" spans="2:75" ht="15" customHeight="1" x14ac:dyDescent="0.2">
      <c r="B71" s="59"/>
      <c r="C71" s="169"/>
      <c r="D71" s="170"/>
      <c r="E71" s="170"/>
      <c r="F71" s="170"/>
      <c r="G71" s="170"/>
      <c r="H71" s="170"/>
      <c r="I71" s="170"/>
      <c r="J71" s="171"/>
      <c r="K71" s="53"/>
      <c r="L71" s="219"/>
      <c r="M71" s="220"/>
      <c r="N71" s="220"/>
      <c r="O71" s="220"/>
      <c r="P71" s="220"/>
      <c r="Q71" s="220"/>
      <c r="R71" s="220"/>
      <c r="S71" s="221"/>
      <c r="T71" s="53"/>
      <c r="U71" s="169"/>
      <c r="V71" s="170"/>
      <c r="W71" s="170"/>
      <c r="X71" s="170"/>
      <c r="Y71" s="170"/>
      <c r="Z71" s="170"/>
      <c r="AA71" s="170"/>
      <c r="AB71" s="171"/>
      <c r="AC71" s="53"/>
      <c r="AD71" s="169"/>
      <c r="AE71" s="170"/>
      <c r="AF71" s="170"/>
      <c r="AG71" s="170"/>
      <c r="AH71" s="170"/>
      <c r="AI71" s="170"/>
      <c r="AJ71" s="170"/>
      <c r="AK71" s="171"/>
      <c r="AL71" s="60"/>
      <c r="AM71" s="53"/>
      <c r="AN71" s="53"/>
      <c r="AO71" s="53"/>
      <c r="AP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row>
    <row r="72" spans="2:75" ht="5.0999999999999996" customHeight="1" x14ac:dyDescent="0.2">
      <c r="B72" s="65"/>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7"/>
      <c r="AM72" s="53"/>
      <c r="AN72" s="53"/>
      <c r="AO72" s="53"/>
      <c r="AP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row>
    <row r="73" spans="2:75" ht="5.0999999999999996" customHeight="1" x14ac:dyDescent="0.2">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row>
    <row r="74" spans="2:75" ht="5.0999999999999996" customHeight="1" x14ac:dyDescent="0.2">
      <c r="B74" s="56"/>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8"/>
      <c r="AM74" s="53"/>
      <c r="AN74" s="53"/>
      <c r="AO74" s="53"/>
      <c r="AP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row>
    <row r="75" spans="2:75" ht="15" customHeight="1" x14ac:dyDescent="0.2">
      <c r="B75" s="59"/>
      <c r="C75" s="53" t="s">
        <v>419</v>
      </c>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60"/>
      <c r="AM75" s="53"/>
      <c r="AN75" s="53"/>
      <c r="AO75" s="53"/>
      <c r="AP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row>
    <row r="76" spans="2:75" ht="5.0999999999999996" customHeight="1" x14ac:dyDescent="0.2">
      <c r="B76" s="59"/>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60"/>
      <c r="AM76" s="53"/>
      <c r="AN76" s="53"/>
      <c r="AO76" s="53"/>
      <c r="AP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row>
    <row r="77" spans="2:75" s="70" customFormat="1" ht="15" customHeight="1" x14ac:dyDescent="0.2">
      <c r="B77" s="62"/>
      <c r="C77" s="192" t="s">
        <v>18</v>
      </c>
      <c r="D77" s="192"/>
      <c r="E77" s="192"/>
      <c r="F77" s="192"/>
      <c r="G77" s="192"/>
      <c r="H77" s="192"/>
      <c r="I77" s="192"/>
      <c r="J77" s="192"/>
      <c r="K77" s="61"/>
      <c r="L77" s="222" t="s">
        <v>28</v>
      </c>
      <c r="M77" s="222"/>
      <c r="N77" s="222"/>
      <c r="O77" s="222"/>
      <c r="P77" s="222"/>
      <c r="Q77" s="73"/>
      <c r="R77" s="192" t="s">
        <v>19</v>
      </c>
      <c r="S77" s="192"/>
      <c r="T77" s="192"/>
      <c r="U77" s="192"/>
      <c r="V77" s="192"/>
      <c r="W77" s="192"/>
      <c r="X77" s="192"/>
      <c r="Y77" s="192"/>
      <c r="Z77" s="192"/>
      <c r="AA77" s="192"/>
      <c r="AB77" s="192"/>
      <c r="AC77" s="192"/>
      <c r="AD77" s="192"/>
      <c r="AE77" s="192"/>
      <c r="AF77" s="192"/>
      <c r="AG77" s="192"/>
      <c r="AH77" s="192"/>
      <c r="AI77" s="192"/>
      <c r="AJ77" s="192"/>
      <c r="AK77" s="192"/>
      <c r="AL77" s="63"/>
      <c r="AM77" s="61"/>
      <c r="AN77" s="61"/>
      <c r="AO77" s="61"/>
      <c r="AP77" s="61"/>
    </row>
    <row r="78" spans="2:75" s="70" customFormat="1" ht="5.0999999999999996" customHeight="1" x14ac:dyDescent="0.2">
      <c r="B78" s="62"/>
      <c r="C78" s="61"/>
      <c r="D78" s="61"/>
      <c r="E78" s="61"/>
      <c r="F78" s="61"/>
      <c r="G78" s="61"/>
      <c r="H78" s="61"/>
      <c r="I78" s="61"/>
      <c r="J78" s="61"/>
      <c r="K78" s="61"/>
      <c r="L78" s="74"/>
      <c r="M78" s="74"/>
      <c r="N78" s="74"/>
      <c r="O78" s="74"/>
      <c r="P78" s="74"/>
      <c r="Q78" s="74"/>
      <c r="R78" s="74"/>
      <c r="S78" s="74"/>
      <c r="T78" s="61"/>
      <c r="U78" s="61"/>
      <c r="V78" s="61"/>
      <c r="W78" s="61"/>
      <c r="X78" s="61"/>
      <c r="Y78" s="61"/>
      <c r="Z78" s="61"/>
      <c r="AA78" s="61"/>
      <c r="AB78" s="61"/>
      <c r="AC78" s="61"/>
      <c r="AD78" s="61"/>
      <c r="AE78" s="61"/>
      <c r="AF78" s="61"/>
      <c r="AG78" s="61"/>
      <c r="AH78" s="61"/>
      <c r="AI78" s="61"/>
      <c r="AJ78" s="61"/>
      <c r="AK78" s="61"/>
      <c r="AL78" s="63"/>
      <c r="AM78" s="61"/>
      <c r="AN78" s="61"/>
      <c r="AO78" s="61"/>
      <c r="AP78" s="61"/>
    </row>
    <row r="79" spans="2:75" ht="15" customHeight="1" x14ac:dyDescent="0.2">
      <c r="B79" s="59"/>
      <c r="C79" s="216" t="s">
        <v>20</v>
      </c>
      <c r="D79" s="217"/>
      <c r="E79" s="217"/>
      <c r="F79" s="217"/>
      <c r="G79" s="217"/>
      <c r="H79" s="217"/>
      <c r="I79" s="217"/>
      <c r="J79" s="218"/>
      <c r="K79" s="53"/>
      <c r="L79" s="169"/>
      <c r="M79" s="170"/>
      <c r="N79" s="170"/>
      <c r="O79" s="170"/>
      <c r="P79" s="171"/>
      <c r="Q79" s="146"/>
      <c r="R79" s="169"/>
      <c r="S79" s="170"/>
      <c r="T79" s="170"/>
      <c r="U79" s="170"/>
      <c r="V79" s="170"/>
      <c r="W79" s="170"/>
      <c r="X79" s="170"/>
      <c r="Y79" s="170"/>
      <c r="Z79" s="170"/>
      <c r="AA79" s="170"/>
      <c r="AB79" s="170"/>
      <c r="AC79" s="170"/>
      <c r="AD79" s="170"/>
      <c r="AE79" s="170"/>
      <c r="AF79" s="170"/>
      <c r="AG79" s="170"/>
      <c r="AH79" s="170"/>
      <c r="AI79" s="170"/>
      <c r="AJ79" s="170"/>
      <c r="AK79" s="171"/>
      <c r="AL79" s="60"/>
      <c r="AM79" s="53"/>
      <c r="AN79" s="53"/>
      <c r="AO79" s="53"/>
      <c r="AP79" s="53"/>
    </row>
    <row r="80" spans="2:75" s="53" customFormat="1" ht="5.0999999999999996" customHeight="1" x14ac:dyDescent="0.2">
      <c r="B80" s="59"/>
      <c r="C80" s="71"/>
      <c r="D80" s="71"/>
      <c r="E80" s="71"/>
      <c r="F80" s="71"/>
      <c r="G80" s="71"/>
      <c r="H80" s="71"/>
      <c r="I80" s="71"/>
      <c r="J80" s="71"/>
      <c r="L80" s="75"/>
      <c r="M80" s="75"/>
      <c r="N80" s="75"/>
      <c r="O80" s="75"/>
      <c r="P80" s="75"/>
      <c r="Q80" s="146"/>
      <c r="R80" s="146"/>
      <c r="S80" s="146"/>
      <c r="T80" s="146"/>
      <c r="U80" s="75"/>
      <c r="V80" s="75"/>
      <c r="W80" s="75"/>
      <c r="X80" s="75"/>
      <c r="Y80" s="75"/>
      <c r="Z80" s="75"/>
      <c r="AA80" s="75"/>
      <c r="AB80" s="75"/>
      <c r="AC80" s="75"/>
      <c r="AD80" s="75"/>
      <c r="AE80" s="75"/>
      <c r="AF80" s="75"/>
      <c r="AG80" s="75"/>
      <c r="AH80" s="75"/>
      <c r="AI80" s="75"/>
      <c r="AJ80" s="75"/>
      <c r="AK80" s="75"/>
      <c r="AL80" s="60"/>
    </row>
    <row r="81" spans="1:43" ht="15" customHeight="1" x14ac:dyDescent="0.2">
      <c r="B81" s="59"/>
      <c r="C81" s="216" t="s">
        <v>21</v>
      </c>
      <c r="D81" s="217"/>
      <c r="E81" s="217"/>
      <c r="F81" s="217"/>
      <c r="G81" s="217"/>
      <c r="H81" s="217"/>
      <c r="I81" s="217"/>
      <c r="J81" s="218"/>
      <c r="K81" s="53"/>
      <c r="L81" s="169"/>
      <c r="M81" s="170"/>
      <c r="N81" s="170"/>
      <c r="O81" s="170"/>
      <c r="P81" s="171"/>
      <c r="Q81" s="146"/>
      <c r="R81" s="169"/>
      <c r="S81" s="170"/>
      <c r="T81" s="170"/>
      <c r="U81" s="170"/>
      <c r="V81" s="170"/>
      <c r="W81" s="170"/>
      <c r="X81" s="170"/>
      <c r="Y81" s="170"/>
      <c r="Z81" s="170"/>
      <c r="AA81" s="170"/>
      <c r="AB81" s="170"/>
      <c r="AC81" s="170"/>
      <c r="AD81" s="170"/>
      <c r="AE81" s="170"/>
      <c r="AF81" s="170"/>
      <c r="AG81" s="170"/>
      <c r="AH81" s="170"/>
      <c r="AI81" s="170"/>
      <c r="AJ81" s="170"/>
      <c r="AK81" s="171"/>
      <c r="AL81" s="60"/>
      <c r="AM81" s="53"/>
      <c r="AN81" s="53"/>
      <c r="AO81" s="53"/>
      <c r="AP81" s="53"/>
    </row>
    <row r="82" spans="1:43" s="53" customFormat="1" ht="5.0999999999999996" customHeight="1" x14ac:dyDescent="0.2">
      <c r="B82" s="59"/>
      <c r="C82" s="71"/>
      <c r="D82" s="71"/>
      <c r="E82" s="71"/>
      <c r="F82" s="71"/>
      <c r="G82" s="71"/>
      <c r="H82" s="71"/>
      <c r="I82" s="71"/>
      <c r="J82" s="71"/>
      <c r="L82" s="75"/>
      <c r="M82" s="75"/>
      <c r="N82" s="75"/>
      <c r="O82" s="75"/>
      <c r="P82" s="75"/>
      <c r="Q82" s="146"/>
      <c r="R82" s="146"/>
      <c r="S82" s="146"/>
      <c r="T82" s="146"/>
      <c r="U82" s="75"/>
      <c r="V82" s="75"/>
      <c r="W82" s="75"/>
      <c r="X82" s="75"/>
      <c r="Y82" s="75"/>
      <c r="Z82" s="75"/>
      <c r="AA82" s="75"/>
      <c r="AB82" s="75"/>
      <c r="AC82" s="75"/>
      <c r="AD82" s="75"/>
      <c r="AE82" s="75"/>
      <c r="AF82" s="75"/>
      <c r="AG82" s="75"/>
      <c r="AH82" s="75"/>
      <c r="AI82" s="75"/>
      <c r="AJ82" s="75"/>
      <c r="AK82" s="75"/>
      <c r="AL82" s="60"/>
    </row>
    <row r="83" spans="1:43" ht="15" customHeight="1" x14ac:dyDescent="0.2">
      <c r="B83" s="59"/>
      <c r="C83" s="211" t="s">
        <v>34</v>
      </c>
      <c r="D83" s="212"/>
      <c r="E83" s="212"/>
      <c r="F83" s="212"/>
      <c r="G83" s="212"/>
      <c r="H83" s="212"/>
      <c r="I83" s="212"/>
      <c r="J83" s="213"/>
      <c r="K83" s="53"/>
      <c r="L83" s="169"/>
      <c r="M83" s="170"/>
      <c r="N83" s="170"/>
      <c r="O83" s="170"/>
      <c r="P83" s="171"/>
      <c r="Q83" s="146"/>
      <c r="R83" s="169"/>
      <c r="S83" s="170"/>
      <c r="T83" s="170"/>
      <c r="U83" s="170"/>
      <c r="V83" s="170"/>
      <c r="W83" s="170"/>
      <c r="X83" s="170"/>
      <c r="Y83" s="170"/>
      <c r="Z83" s="170"/>
      <c r="AA83" s="170"/>
      <c r="AB83" s="170"/>
      <c r="AC83" s="170"/>
      <c r="AD83" s="170"/>
      <c r="AE83" s="170"/>
      <c r="AF83" s="170"/>
      <c r="AG83" s="170"/>
      <c r="AH83" s="170"/>
      <c r="AI83" s="170"/>
      <c r="AJ83" s="170"/>
      <c r="AK83" s="171"/>
      <c r="AL83" s="60"/>
      <c r="AM83" s="53"/>
      <c r="AN83" s="53"/>
      <c r="AO83" s="53"/>
      <c r="AP83" s="53"/>
    </row>
    <row r="84" spans="1:43" s="53" customFormat="1" ht="5.0999999999999996" customHeight="1" x14ac:dyDescent="0.2">
      <c r="B84" s="59"/>
      <c r="C84" s="75"/>
      <c r="D84" s="75"/>
      <c r="E84" s="75"/>
      <c r="F84" s="75"/>
      <c r="G84" s="75"/>
      <c r="H84" s="75"/>
      <c r="I84" s="75"/>
      <c r="J84" s="75"/>
      <c r="L84" s="75"/>
      <c r="M84" s="75"/>
      <c r="N84" s="75"/>
      <c r="O84" s="75"/>
      <c r="P84" s="75"/>
      <c r="Q84" s="146"/>
      <c r="R84" s="146"/>
      <c r="S84" s="146"/>
      <c r="T84" s="146"/>
      <c r="U84" s="75"/>
      <c r="V84" s="75"/>
      <c r="W84" s="75"/>
      <c r="X84" s="75"/>
      <c r="Y84" s="75"/>
      <c r="Z84" s="75"/>
      <c r="AA84" s="75"/>
      <c r="AB84" s="75"/>
      <c r="AC84" s="75"/>
      <c r="AD84" s="75"/>
      <c r="AE84" s="75"/>
      <c r="AF84" s="75"/>
      <c r="AG84" s="75"/>
      <c r="AH84" s="75"/>
      <c r="AI84" s="75"/>
      <c r="AJ84" s="75"/>
      <c r="AK84" s="75"/>
      <c r="AL84" s="60"/>
    </row>
    <row r="85" spans="1:43" ht="15" customHeight="1" x14ac:dyDescent="0.2">
      <c r="B85" s="59"/>
      <c r="C85" s="216" t="s">
        <v>22</v>
      </c>
      <c r="D85" s="217"/>
      <c r="E85" s="217"/>
      <c r="F85" s="217"/>
      <c r="G85" s="217"/>
      <c r="H85" s="217"/>
      <c r="I85" s="217"/>
      <c r="J85" s="218"/>
      <c r="K85" s="53"/>
      <c r="L85" s="169"/>
      <c r="M85" s="170"/>
      <c r="N85" s="170"/>
      <c r="O85" s="170"/>
      <c r="P85" s="171"/>
      <c r="Q85" s="146"/>
      <c r="R85" s="169"/>
      <c r="S85" s="170"/>
      <c r="T85" s="170"/>
      <c r="U85" s="170"/>
      <c r="V85" s="170"/>
      <c r="W85" s="170"/>
      <c r="X85" s="170"/>
      <c r="Y85" s="170"/>
      <c r="Z85" s="170"/>
      <c r="AA85" s="170"/>
      <c r="AB85" s="170"/>
      <c r="AC85" s="170"/>
      <c r="AD85" s="170"/>
      <c r="AE85" s="170"/>
      <c r="AF85" s="170"/>
      <c r="AG85" s="170"/>
      <c r="AH85" s="170"/>
      <c r="AI85" s="170"/>
      <c r="AJ85" s="170"/>
      <c r="AK85" s="171"/>
      <c r="AL85" s="60"/>
      <c r="AM85" s="53"/>
      <c r="AN85" s="53"/>
      <c r="AO85" s="53"/>
      <c r="AP85" s="53"/>
    </row>
    <row r="86" spans="1:43" s="53" customFormat="1" ht="5.0999999999999996" customHeight="1" x14ac:dyDescent="0.2">
      <c r="B86" s="59"/>
      <c r="C86" s="71"/>
      <c r="D86" s="71"/>
      <c r="E86" s="71"/>
      <c r="F86" s="71"/>
      <c r="G86" s="71"/>
      <c r="H86" s="71"/>
      <c r="I86" s="71"/>
      <c r="J86" s="71"/>
      <c r="L86" s="75"/>
      <c r="M86" s="75"/>
      <c r="N86" s="75"/>
      <c r="O86" s="75"/>
      <c r="P86" s="75"/>
      <c r="Q86" s="146"/>
      <c r="R86" s="146"/>
      <c r="S86" s="146"/>
      <c r="T86" s="146"/>
      <c r="U86" s="75"/>
      <c r="V86" s="75"/>
      <c r="W86" s="75"/>
      <c r="X86" s="75"/>
      <c r="Y86" s="75"/>
      <c r="Z86" s="75"/>
      <c r="AA86" s="75"/>
      <c r="AB86" s="75"/>
      <c r="AC86" s="75"/>
      <c r="AD86" s="75"/>
      <c r="AE86" s="75"/>
      <c r="AF86" s="75"/>
      <c r="AG86" s="75"/>
      <c r="AH86" s="75"/>
      <c r="AI86" s="75"/>
      <c r="AJ86" s="75"/>
      <c r="AK86" s="75"/>
      <c r="AL86" s="60"/>
    </row>
    <row r="87" spans="1:43" ht="15" customHeight="1" x14ac:dyDescent="0.2">
      <c r="B87" s="59"/>
      <c r="C87" s="211" t="s">
        <v>23</v>
      </c>
      <c r="D87" s="212"/>
      <c r="E87" s="212"/>
      <c r="F87" s="212"/>
      <c r="G87" s="212"/>
      <c r="H87" s="212"/>
      <c r="I87" s="212"/>
      <c r="J87" s="213"/>
      <c r="K87" s="53"/>
      <c r="L87" s="169"/>
      <c r="M87" s="170"/>
      <c r="N87" s="170"/>
      <c r="O87" s="170"/>
      <c r="P87" s="171"/>
      <c r="Q87" s="146"/>
      <c r="R87" s="169"/>
      <c r="S87" s="170"/>
      <c r="T87" s="170"/>
      <c r="U87" s="170"/>
      <c r="V87" s="170"/>
      <c r="W87" s="170"/>
      <c r="X87" s="170"/>
      <c r="Y87" s="170"/>
      <c r="Z87" s="170"/>
      <c r="AA87" s="170"/>
      <c r="AB87" s="170"/>
      <c r="AC87" s="170"/>
      <c r="AD87" s="170"/>
      <c r="AE87" s="170"/>
      <c r="AF87" s="170"/>
      <c r="AG87" s="170"/>
      <c r="AH87" s="170"/>
      <c r="AI87" s="170"/>
      <c r="AJ87" s="170"/>
      <c r="AK87" s="171"/>
      <c r="AL87" s="60"/>
      <c r="AM87" s="53"/>
      <c r="AN87" s="53"/>
      <c r="AO87" s="53"/>
      <c r="AP87" s="53"/>
    </row>
    <row r="88" spans="1:43" ht="5.0999999999999996" customHeight="1" x14ac:dyDescent="0.2">
      <c r="B88" s="65"/>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7"/>
    </row>
    <row r="89" spans="1:43" ht="5.0999999999999996" customHeight="1" x14ac:dyDescent="0.2">
      <c r="A89" s="53"/>
      <c r="B89" s="53"/>
      <c r="AQ89" s="53"/>
    </row>
    <row r="90" spans="1:43" ht="5.0999999999999996" customHeight="1" x14ac:dyDescent="0.2">
      <c r="A90" s="53"/>
      <c r="B90" s="56"/>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8"/>
      <c r="AQ90" s="53"/>
    </row>
    <row r="91" spans="1:43" ht="15" customHeight="1" x14ac:dyDescent="0.2">
      <c r="A91" s="53"/>
      <c r="B91" s="59"/>
      <c r="C91" s="69" t="s">
        <v>420</v>
      </c>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60"/>
      <c r="AQ91" s="53"/>
    </row>
    <row r="92" spans="1:43" ht="5.0999999999999996" customHeight="1" x14ac:dyDescent="0.2">
      <c r="A92" s="53"/>
      <c r="B92" s="59"/>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60"/>
      <c r="AQ92" s="53"/>
    </row>
    <row r="93" spans="1:43" ht="15" customHeight="1" x14ac:dyDescent="0.2">
      <c r="B93" s="59"/>
      <c r="C93" s="53" t="s">
        <v>24</v>
      </c>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72">
        <v>2</v>
      </c>
      <c r="AD93" s="169"/>
      <c r="AE93" s="170"/>
      <c r="AF93" s="170"/>
      <c r="AG93" s="170"/>
      <c r="AH93" s="170"/>
      <c r="AI93" s="170"/>
      <c r="AJ93" s="170"/>
      <c r="AK93" s="171"/>
      <c r="AL93" s="60"/>
      <c r="AM93" s="53"/>
      <c r="AN93" s="53"/>
      <c r="AO93" s="53"/>
      <c r="AP93" s="53"/>
    </row>
    <row r="94" spans="1:43" ht="5.0999999999999996" customHeight="1" x14ac:dyDescent="0.2">
      <c r="B94" s="65"/>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7"/>
      <c r="AM94" s="53"/>
      <c r="AN94" s="53"/>
      <c r="AO94" s="53"/>
      <c r="AP94" s="53"/>
    </row>
    <row r="95" spans="1:43" ht="5.0999999999999996" customHeight="1" x14ac:dyDescent="0.2"/>
    <row r="96" spans="1:43" ht="5.0999999999999996" customHeight="1" x14ac:dyDescent="0.2">
      <c r="B96" s="56"/>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8"/>
    </row>
    <row r="97" spans="1:55" ht="15" customHeight="1" x14ac:dyDescent="0.2">
      <c r="B97" s="59"/>
      <c r="C97" s="53" t="s">
        <v>447</v>
      </c>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60"/>
    </row>
    <row r="98" spans="1:55" ht="15" customHeight="1" x14ac:dyDescent="0.2">
      <c r="B98" s="59"/>
      <c r="C98" s="178"/>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80"/>
      <c r="AL98" s="60"/>
      <c r="AM98" s="53"/>
      <c r="AN98" s="53"/>
      <c r="AO98" s="53"/>
      <c r="AP98" s="53"/>
    </row>
    <row r="99" spans="1:55" ht="15" customHeight="1" x14ac:dyDescent="0.2">
      <c r="B99" s="59"/>
      <c r="C99" s="181"/>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3"/>
      <c r="AL99" s="60"/>
    </row>
    <row r="100" spans="1:55" ht="15" customHeight="1" x14ac:dyDescent="0.2">
      <c r="A100" s="53"/>
      <c r="B100" s="59"/>
      <c r="C100" s="181"/>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3"/>
      <c r="AL100" s="60"/>
      <c r="AQ100" s="53"/>
    </row>
    <row r="101" spans="1:55" ht="15" customHeight="1" x14ac:dyDescent="0.2">
      <c r="A101" s="53"/>
      <c r="B101" s="59"/>
      <c r="C101" s="181"/>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3"/>
      <c r="AL101" s="60"/>
      <c r="AQ101" s="53"/>
    </row>
    <row r="102" spans="1:55" ht="15" customHeight="1" x14ac:dyDescent="0.2">
      <c r="A102" s="53"/>
      <c r="B102" s="59"/>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6"/>
      <c r="AL102" s="60"/>
      <c r="AQ102" s="53"/>
    </row>
    <row r="103" spans="1:55" ht="5.0999999999999996" customHeight="1" x14ac:dyDescent="0.2">
      <c r="B103" s="65"/>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7"/>
    </row>
    <row r="106" spans="1:55" s="48" customFormat="1" ht="19.5" x14ac:dyDescent="0.2">
      <c r="B106" s="49"/>
      <c r="C106" s="50" t="s">
        <v>64</v>
      </c>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1"/>
      <c r="AU106" s="52"/>
    </row>
    <row r="107" spans="1:55" ht="5.0999999999999996"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68"/>
      <c r="AV107" s="53"/>
      <c r="AW107" s="53"/>
      <c r="AX107" s="53"/>
      <c r="AY107" s="53"/>
      <c r="AZ107" s="53"/>
      <c r="BA107" s="53"/>
      <c r="BB107" s="53"/>
      <c r="BC107" s="53"/>
    </row>
    <row r="108" spans="1:55" ht="5.0999999999999996" customHeight="1" x14ac:dyDescent="0.2">
      <c r="A108" s="53"/>
      <c r="B108" s="56"/>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8"/>
      <c r="AM108" s="53"/>
      <c r="AN108" s="53"/>
      <c r="AO108" s="53"/>
      <c r="AP108" s="53"/>
      <c r="AQ108" s="53"/>
      <c r="AR108" s="53"/>
      <c r="AS108" s="53"/>
      <c r="AT108" s="53"/>
      <c r="AU108" s="68"/>
      <c r="AV108" s="53"/>
      <c r="AW108" s="53"/>
      <c r="AX108" s="53"/>
      <c r="AY108" s="53"/>
      <c r="AZ108" s="53"/>
      <c r="BA108" s="53"/>
      <c r="BB108" s="53"/>
      <c r="BC108" s="53"/>
    </row>
    <row r="109" spans="1:55" ht="15" customHeight="1" x14ac:dyDescent="0.2">
      <c r="A109" s="53"/>
      <c r="B109" s="59"/>
      <c r="C109" s="69" t="s">
        <v>429</v>
      </c>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72">
        <v>2</v>
      </c>
      <c r="AG109" s="198"/>
      <c r="AH109" s="199"/>
      <c r="AI109" s="199"/>
      <c r="AJ109" s="199"/>
      <c r="AK109" s="200"/>
      <c r="AL109" s="60"/>
      <c r="AM109" s="53"/>
      <c r="AN109" s="53"/>
      <c r="AO109" s="53"/>
      <c r="AP109" s="53"/>
      <c r="AQ109" s="53"/>
      <c r="AR109" s="53"/>
      <c r="AS109" s="53"/>
      <c r="AT109" s="53"/>
      <c r="AU109" s="68"/>
      <c r="AV109" s="53"/>
      <c r="AW109" s="53"/>
      <c r="AX109" s="53"/>
      <c r="AY109" s="53"/>
      <c r="AZ109" s="53"/>
      <c r="BA109" s="53"/>
      <c r="BB109" s="53"/>
      <c r="BC109" s="53"/>
    </row>
    <row r="110" spans="1:55" ht="5.0999999999999996" customHeight="1" x14ac:dyDescent="0.2">
      <c r="A110" s="53"/>
      <c r="B110" s="59"/>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60"/>
      <c r="AM110" s="53"/>
      <c r="AN110" s="53"/>
      <c r="AO110" s="53"/>
      <c r="AP110" s="53"/>
      <c r="AQ110" s="53"/>
      <c r="AR110" s="53"/>
      <c r="AS110" s="53"/>
      <c r="AT110" s="53"/>
      <c r="AU110" s="68"/>
      <c r="AV110" s="53"/>
      <c r="AW110" s="53"/>
      <c r="AX110" s="53"/>
      <c r="AY110" s="53"/>
      <c r="AZ110" s="53"/>
      <c r="BA110" s="53"/>
      <c r="BB110" s="53"/>
      <c r="BC110" s="53"/>
    </row>
    <row r="111" spans="1:55" ht="15" customHeight="1" x14ac:dyDescent="0.2">
      <c r="A111" s="53"/>
      <c r="B111" s="59"/>
      <c r="C111" s="192" t="s">
        <v>29</v>
      </c>
      <c r="D111" s="192"/>
      <c r="E111" s="192"/>
      <c r="F111" s="192"/>
      <c r="G111" s="192"/>
      <c r="H111" s="53"/>
      <c r="I111" s="192" t="s">
        <v>31</v>
      </c>
      <c r="J111" s="192"/>
      <c r="K111" s="192"/>
      <c r="L111" s="192"/>
      <c r="M111" s="192"/>
      <c r="N111" s="192"/>
      <c r="O111" s="192"/>
      <c r="P111" s="192"/>
      <c r="Q111" s="192"/>
      <c r="R111" s="61"/>
      <c r="S111" s="61"/>
      <c r="T111" s="61"/>
      <c r="U111" s="61"/>
      <c r="V111" s="53"/>
      <c r="W111" s="76"/>
      <c r="X111" s="76"/>
      <c r="Y111" s="76"/>
      <c r="Z111" s="76"/>
      <c r="AA111" s="76"/>
      <c r="AB111" s="53"/>
      <c r="AC111" s="53"/>
      <c r="AD111" s="53"/>
      <c r="AE111" s="53"/>
      <c r="AF111" s="53"/>
      <c r="AG111" s="53"/>
      <c r="AH111" s="53"/>
      <c r="AI111" s="53"/>
      <c r="AJ111" s="53"/>
      <c r="AK111" s="53"/>
      <c r="AL111" s="60"/>
      <c r="AM111" s="53"/>
      <c r="AN111" s="53"/>
      <c r="AO111" s="53"/>
      <c r="AP111" s="53"/>
      <c r="AQ111" s="53"/>
      <c r="AR111" s="53"/>
      <c r="AS111" s="53"/>
      <c r="AT111" s="53"/>
      <c r="AU111" s="68"/>
      <c r="AV111" s="53"/>
      <c r="AW111" s="53"/>
      <c r="AX111" s="53"/>
      <c r="AY111" s="53"/>
      <c r="AZ111" s="53"/>
      <c r="BA111" s="53"/>
      <c r="BB111" s="53"/>
      <c r="BC111" s="53"/>
    </row>
    <row r="112" spans="1:55" ht="15" customHeight="1" x14ac:dyDescent="0.2">
      <c r="A112" s="53"/>
      <c r="B112" s="59"/>
      <c r="C112" s="166"/>
      <c r="D112" s="167"/>
      <c r="E112" s="167"/>
      <c r="F112" s="167"/>
      <c r="G112" s="168"/>
      <c r="H112" s="53"/>
      <c r="I112" s="169"/>
      <c r="J112" s="170"/>
      <c r="K112" s="170"/>
      <c r="L112" s="170"/>
      <c r="M112" s="170"/>
      <c r="N112" s="170"/>
      <c r="O112" s="170"/>
      <c r="P112" s="170"/>
      <c r="Q112" s="171"/>
      <c r="R112" s="77"/>
      <c r="S112" s="77"/>
      <c r="T112" s="77"/>
      <c r="U112" s="77"/>
      <c r="V112" s="53"/>
      <c r="W112" s="78"/>
      <c r="X112" s="78"/>
      <c r="Y112" s="78"/>
      <c r="Z112" s="78"/>
      <c r="AA112" s="78"/>
      <c r="AB112" s="53"/>
      <c r="AC112" s="53"/>
      <c r="AD112" s="53"/>
      <c r="AE112" s="53"/>
      <c r="AF112" s="53"/>
      <c r="AG112" s="53"/>
      <c r="AH112" s="53"/>
      <c r="AI112" s="53"/>
      <c r="AJ112" s="53"/>
      <c r="AK112" s="53"/>
      <c r="AL112" s="60"/>
      <c r="AM112" s="53"/>
      <c r="AN112" s="53"/>
      <c r="AO112" s="53"/>
      <c r="AP112" s="53"/>
      <c r="AQ112" s="53"/>
      <c r="AR112" s="53"/>
      <c r="AS112" s="53"/>
      <c r="AT112" s="53"/>
      <c r="AU112" s="68"/>
      <c r="AV112" s="53"/>
      <c r="AW112" s="53"/>
      <c r="AX112" s="53"/>
      <c r="AY112" s="53"/>
      <c r="AZ112" s="53"/>
      <c r="BA112" s="53"/>
      <c r="BB112" s="53"/>
      <c r="BC112" s="53"/>
    </row>
    <row r="113" spans="1:55" ht="5.0999999999999996" customHeight="1" x14ac:dyDescent="0.2">
      <c r="A113" s="53"/>
      <c r="B113" s="65"/>
      <c r="C113" s="79"/>
      <c r="D113" s="79"/>
      <c r="E113" s="79"/>
      <c r="F113" s="79"/>
      <c r="G113" s="79"/>
      <c r="H113" s="66"/>
      <c r="I113" s="80"/>
      <c r="J113" s="80"/>
      <c r="K113" s="80"/>
      <c r="L113" s="80"/>
      <c r="M113" s="80"/>
      <c r="N113" s="80"/>
      <c r="O113" s="80"/>
      <c r="P113" s="66"/>
      <c r="Q113" s="81"/>
      <c r="R113" s="81"/>
      <c r="S113" s="81"/>
      <c r="T113" s="81"/>
      <c r="U113" s="81"/>
      <c r="V113" s="66"/>
      <c r="W113" s="79"/>
      <c r="X113" s="79"/>
      <c r="Y113" s="79"/>
      <c r="Z113" s="79"/>
      <c r="AA113" s="79"/>
      <c r="AB113" s="66"/>
      <c r="AC113" s="80"/>
      <c r="AD113" s="80"/>
      <c r="AE113" s="80"/>
      <c r="AF113" s="80"/>
      <c r="AG113" s="80"/>
      <c r="AH113" s="80"/>
      <c r="AI113" s="80"/>
      <c r="AJ113" s="80"/>
      <c r="AK113" s="80"/>
      <c r="AL113" s="67"/>
      <c r="AM113" s="53"/>
      <c r="AN113" s="53"/>
      <c r="AO113" s="53"/>
      <c r="AP113" s="53"/>
      <c r="AQ113" s="53"/>
      <c r="AR113" s="53"/>
      <c r="AS113" s="53"/>
      <c r="AT113" s="53"/>
      <c r="AU113" s="68"/>
      <c r="AV113" s="53"/>
      <c r="AW113" s="53"/>
      <c r="AX113" s="53"/>
      <c r="AY113" s="53"/>
      <c r="AZ113" s="53"/>
      <c r="BA113" s="53"/>
      <c r="BB113" s="53"/>
      <c r="BC113" s="53"/>
    </row>
    <row r="114" spans="1:55" ht="5.0999999999999996" customHeight="1" x14ac:dyDescent="0.2">
      <c r="A114" s="53"/>
      <c r="B114" s="53"/>
      <c r="C114" s="82"/>
      <c r="D114" s="82"/>
      <c r="E114" s="82"/>
      <c r="F114" s="82"/>
      <c r="G114" s="82"/>
      <c r="H114" s="53"/>
      <c r="I114" s="71"/>
      <c r="J114" s="71"/>
      <c r="K114" s="71"/>
      <c r="L114" s="71"/>
      <c r="M114" s="71"/>
      <c r="N114" s="71"/>
      <c r="O114" s="71"/>
      <c r="P114" s="53"/>
      <c r="Q114" s="77"/>
      <c r="R114" s="77"/>
      <c r="S114" s="77"/>
      <c r="T114" s="77"/>
      <c r="U114" s="77"/>
      <c r="V114" s="53"/>
      <c r="W114" s="82"/>
      <c r="X114" s="82"/>
      <c r="Y114" s="82"/>
      <c r="Z114" s="82"/>
      <c r="AA114" s="82"/>
      <c r="AB114" s="53"/>
      <c r="AC114" s="71"/>
      <c r="AD114" s="71"/>
      <c r="AE114" s="71"/>
      <c r="AF114" s="71"/>
      <c r="AG114" s="71"/>
      <c r="AH114" s="71"/>
      <c r="AI114" s="71"/>
      <c r="AJ114" s="71"/>
      <c r="AK114" s="71"/>
      <c r="AL114" s="53"/>
      <c r="AM114" s="53"/>
      <c r="AN114" s="53"/>
      <c r="AO114" s="53"/>
      <c r="AP114" s="53"/>
      <c r="AQ114" s="53"/>
      <c r="AR114" s="53"/>
      <c r="AS114" s="53"/>
      <c r="AT114" s="53"/>
      <c r="AU114" s="68"/>
      <c r="AV114" s="53"/>
      <c r="AW114" s="53"/>
      <c r="AX114" s="53"/>
      <c r="AY114" s="53"/>
      <c r="AZ114" s="53"/>
      <c r="BA114" s="53"/>
      <c r="BB114" s="53"/>
      <c r="BC114" s="53"/>
    </row>
    <row r="115" spans="1:55" ht="5.0999999999999996" customHeight="1" x14ac:dyDescent="0.2">
      <c r="A115" s="53"/>
      <c r="B115" s="56"/>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8"/>
      <c r="AM115" s="53"/>
      <c r="AN115" s="53"/>
      <c r="AO115" s="53"/>
      <c r="AP115" s="53"/>
      <c r="AQ115" s="53"/>
      <c r="AR115" s="53"/>
      <c r="AS115" s="53"/>
      <c r="AT115" s="53"/>
      <c r="AU115" s="68"/>
      <c r="AV115" s="53"/>
      <c r="AW115" s="53"/>
      <c r="AX115" s="53"/>
      <c r="AY115" s="53"/>
      <c r="AZ115" s="53"/>
      <c r="BA115" s="53"/>
      <c r="BB115" s="53"/>
      <c r="BC115" s="53"/>
    </row>
    <row r="116" spans="1:55" ht="15" customHeight="1" x14ac:dyDescent="0.2">
      <c r="A116" s="53"/>
      <c r="B116" s="59"/>
      <c r="C116" s="69" t="s">
        <v>430</v>
      </c>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72">
        <v>2</v>
      </c>
      <c r="AG116" s="198"/>
      <c r="AH116" s="199"/>
      <c r="AI116" s="199"/>
      <c r="AJ116" s="199"/>
      <c r="AK116" s="200"/>
      <c r="AL116" s="60"/>
      <c r="AM116" s="53"/>
      <c r="AN116" s="53"/>
      <c r="AO116" s="53"/>
      <c r="AP116" s="53"/>
      <c r="AQ116" s="53"/>
      <c r="AR116" s="53"/>
      <c r="AS116" s="53"/>
      <c r="AT116" s="53"/>
      <c r="AU116" s="68"/>
      <c r="AV116" s="53"/>
      <c r="AW116" s="53"/>
      <c r="AX116" s="53"/>
      <c r="AY116" s="53"/>
      <c r="AZ116" s="53"/>
      <c r="BA116" s="53"/>
      <c r="BB116" s="53"/>
      <c r="BC116" s="53"/>
    </row>
    <row r="117" spans="1:55" ht="5.0999999999999996" customHeight="1" x14ac:dyDescent="0.2">
      <c r="A117" s="53"/>
      <c r="B117" s="59"/>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60"/>
      <c r="AM117" s="53"/>
      <c r="AN117" s="53"/>
      <c r="AO117" s="53"/>
      <c r="AP117" s="53"/>
      <c r="AQ117" s="53"/>
      <c r="AR117" s="53"/>
      <c r="AS117" s="53"/>
      <c r="AT117" s="53"/>
      <c r="AU117" s="68"/>
      <c r="AV117" s="53"/>
      <c r="AW117" s="53"/>
      <c r="AX117" s="53"/>
      <c r="AY117" s="53"/>
      <c r="AZ117" s="53"/>
      <c r="BA117" s="53"/>
      <c r="BB117" s="53"/>
      <c r="BC117" s="53"/>
    </row>
    <row r="118" spans="1:55" ht="15" customHeight="1" x14ac:dyDescent="0.2">
      <c r="A118" s="53"/>
      <c r="B118" s="59"/>
      <c r="C118" s="192" t="s">
        <v>29</v>
      </c>
      <c r="D118" s="192"/>
      <c r="E118" s="192"/>
      <c r="F118" s="192"/>
      <c r="G118" s="192"/>
      <c r="H118" s="53"/>
      <c r="I118" s="192" t="s">
        <v>33</v>
      </c>
      <c r="J118" s="192"/>
      <c r="K118" s="192"/>
      <c r="L118" s="192"/>
      <c r="M118" s="192"/>
      <c r="N118" s="192"/>
      <c r="O118" s="192"/>
      <c r="P118" s="53"/>
      <c r="Q118" s="192" t="s">
        <v>32</v>
      </c>
      <c r="R118" s="192"/>
      <c r="S118" s="192"/>
      <c r="T118" s="192"/>
      <c r="U118" s="192"/>
      <c r="V118" s="53"/>
      <c r="W118" s="214" t="s">
        <v>30</v>
      </c>
      <c r="X118" s="214"/>
      <c r="Y118" s="214"/>
      <c r="Z118" s="214"/>
      <c r="AA118" s="214"/>
      <c r="AB118" s="53"/>
      <c r="AC118" s="192" t="s">
        <v>31</v>
      </c>
      <c r="AD118" s="192"/>
      <c r="AE118" s="192"/>
      <c r="AF118" s="192"/>
      <c r="AG118" s="192"/>
      <c r="AH118" s="192"/>
      <c r="AI118" s="192"/>
      <c r="AJ118" s="192"/>
      <c r="AK118" s="192"/>
      <c r="AL118" s="60"/>
      <c r="AM118" s="53"/>
      <c r="AN118" s="53"/>
      <c r="AO118" s="53"/>
      <c r="AP118" s="53"/>
      <c r="AQ118" s="53"/>
      <c r="AR118" s="53"/>
      <c r="AS118" s="53"/>
      <c r="AT118" s="53"/>
      <c r="AU118" s="68"/>
      <c r="AV118" s="53"/>
      <c r="AW118" s="53"/>
      <c r="AX118" s="53"/>
      <c r="AY118" s="53"/>
      <c r="AZ118" s="53"/>
      <c r="BA118" s="53"/>
      <c r="BB118" s="53"/>
      <c r="BC118" s="53"/>
    </row>
    <row r="119" spans="1:55" ht="15" customHeight="1" x14ac:dyDescent="0.2">
      <c r="A119" s="53"/>
      <c r="B119" s="59"/>
      <c r="C119" s="166"/>
      <c r="D119" s="167"/>
      <c r="E119" s="167"/>
      <c r="F119" s="167"/>
      <c r="G119" s="168"/>
      <c r="H119" s="146"/>
      <c r="I119" s="169"/>
      <c r="J119" s="170"/>
      <c r="K119" s="170"/>
      <c r="L119" s="170"/>
      <c r="M119" s="170"/>
      <c r="N119" s="170"/>
      <c r="O119" s="171"/>
      <c r="P119" s="146"/>
      <c r="Q119" s="172"/>
      <c r="R119" s="173"/>
      <c r="S119" s="173"/>
      <c r="T119" s="173"/>
      <c r="U119" s="174"/>
      <c r="V119" s="146"/>
      <c r="W119" s="175" t="str">
        <f>IF(C119="","",C119*Q119)</f>
        <v/>
      </c>
      <c r="X119" s="176"/>
      <c r="Y119" s="176"/>
      <c r="Z119" s="176"/>
      <c r="AA119" s="177"/>
      <c r="AB119" s="146"/>
      <c r="AC119" s="169"/>
      <c r="AD119" s="170"/>
      <c r="AE119" s="170"/>
      <c r="AF119" s="170"/>
      <c r="AG119" s="170"/>
      <c r="AH119" s="170"/>
      <c r="AI119" s="170"/>
      <c r="AJ119" s="170"/>
      <c r="AK119" s="171"/>
      <c r="AL119" s="60"/>
      <c r="AM119" s="53"/>
      <c r="AN119" s="53"/>
      <c r="AO119" s="53"/>
      <c r="AP119" s="53"/>
      <c r="AQ119" s="53"/>
      <c r="AR119" s="53"/>
      <c r="AS119" s="53"/>
      <c r="AT119" s="53"/>
      <c r="AU119" s="68"/>
      <c r="AV119" s="53"/>
      <c r="AW119" s="53"/>
      <c r="AX119" s="53"/>
      <c r="AY119" s="53"/>
      <c r="AZ119" s="53"/>
      <c r="BA119" s="53"/>
      <c r="BB119" s="53"/>
      <c r="BC119" s="53"/>
    </row>
    <row r="120" spans="1:55" ht="5.0999999999999996" customHeight="1" x14ac:dyDescent="0.2">
      <c r="A120" s="53"/>
      <c r="B120" s="59"/>
      <c r="C120" s="85"/>
      <c r="D120" s="85"/>
      <c r="E120" s="85"/>
      <c r="F120" s="85"/>
      <c r="G120" s="85"/>
      <c r="H120" s="146"/>
      <c r="I120" s="75"/>
      <c r="J120" s="75"/>
      <c r="K120" s="75"/>
      <c r="L120" s="75"/>
      <c r="M120" s="75"/>
      <c r="N120" s="75"/>
      <c r="O120" s="75"/>
      <c r="P120" s="146"/>
      <c r="Q120" s="147"/>
      <c r="R120" s="147"/>
      <c r="S120" s="147"/>
      <c r="T120" s="147"/>
      <c r="U120" s="147"/>
      <c r="V120" s="146"/>
      <c r="W120" s="85"/>
      <c r="X120" s="85"/>
      <c r="Y120" s="85"/>
      <c r="Z120" s="85"/>
      <c r="AA120" s="85"/>
      <c r="AB120" s="146"/>
      <c r="AC120" s="75"/>
      <c r="AD120" s="75"/>
      <c r="AE120" s="75"/>
      <c r="AF120" s="75"/>
      <c r="AG120" s="75"/>
      <c r="AH120" s="75"/>
      <c r="AI120" s="75"/>
      <c r="AJ120" s="75"/>
      <c r="AK120" s="75"/>
      <c r="AL120" s="60"/>
      <c r="AM120" s="53"/>
      <c r="AN120" s="53"/>
      <c r="AO120" s="53"/>
      <c r="AP120" s="53"/>
      <c r="AQ120" s="53"/>
      <c r="AR120" s="53"/>
      <c r="AS120" s="53"/>
      <c r="AT120" s="53"/>
      <c r="AU120" s="68"/>
      <c r="AV120" s="53"/>
      <c r="AW120" s="53"/>
      <c r="AX120" s="53"/>
      <c r="AY120" s="53"/>
      <c r="AZ120" s="53"/>
      <c r="BA120" s="53"/>
      <c r="BB120" s="53"/>
      <c r="BC120" s="53"/>
    </row>
    <row r="121" spans="1:55" ht="15" customHeight="1" x14ac:dyDescent="0.2">
      <c r="A121" s="53"/>
      <c r="B121" s="59"/>
      <c r="C121" s="166"/>
      <c r="D121" s="167"/>
      <c r="E121" s="167"/>
      <c r="F121" s="167"/>
      <c r="G121" s="168"/>
      <c r="H121" s="146"/>
      <c r="I121" s="169" t="str">
        <f>IF(AG118="ja","CHF","")</f>
        <v/>
      </c>
      <c r="J121" s="170"/>
      <c r="K121" s="170"/>
      <c r="L121" s="170"/>
      <c r="M121" s="170"/>
      <c r="N121" s="170"/>
      <c r="O121" s="171"/>
      <c r="P121" s="146"/>
      <c r="Q121" s="172"/>
      <c r="R121" s="173"/>
      <c r="S121" s="173"/>
      <c r="T121" s="173"/>
      <c r="U121" s="174"/>
      <c r="V121" s="146"/>
      <c r="W121" s="175" t="str">
        <f>IF(C121="","",C121*Q121)</f>
        <v/>
      </c>
      <c r="X121" s="176"/>
      <c r="Y121" s="176"/>
      <c r="Z121" s="176"/>
      <c r="AA121" s="177"/>
      <c r="AB121" s="146"/>
      <c r="AC121" s="169"/>
      <c r="AD121" s="170"/>
      <c r="AE121" s="170"/>
      <c r="AF121" s="170"/>
      <c r="AG121" s="170"/>
      <c r="AH121" s="170"/>
      <c r="AI121" s="170"/>
      <c r="AJ121" s="170"/>
      <c r="AK121" s="171"/>
      <c r="AL121" s="60"/>
      <c r="AM121" s="53"/>
      <c r="AN121" s="53"/>
      <c r="AO121" s="53"/>
      <c r="AP121" s="53"/>
      <c r="AQ121" s="53"/>
      <c r="AR121" s="53"/>
      <c r="AS121" s="53"/>
      <c r="AT121" s="53"/>
      <c r="AU121" s="68"/>
      <c r="AV121" s="53"/>
      <c r="AW121" s="53"/>
      <c r="AX121" s="53"/>
      <c r="AY121" s="53"/>
      <c r="AZ121" s="53"/>
      <c r="BA121" s="53"/>
      <c r="BB121" s="53"/>
      <c r="BC121" s="53"/>
    </row>
    <row r="122" spans="1:55" ht="5.0999999999999996" customHeight="1" x14ac:dyDescent="0.2">
      <c r="A122" s="53"/>
      <c r="B122" s="59"/>
      <c r="C122" s="85"/>
      <c r="D122" s="85"/>
      <c r="E122" s="85"/>
      <c r="F122" s="85"/>
      <c r="G122" s="85"/>
      <c r="H122" s="146"/>
      <c r="I122" s="75"/>
      <c r="J122" s="75"/>
      <c r="K122" s="75"/>
      <c r="L122" s="75"/>
      <c r="M122" s="75"/>
      <c r="N122" s="75"/>
      <c r="O122" s="75"/>
      <c r="P122" s="146"/>
      <c r="Q122" s="147"/>
      <c r="R122" s="147"/>
      <c r="S122" s="147"/>
      <c r="T122" s="147"/>
      <c r="U122" s="147"/>
      <c r="V122" s="146"/>
      <c r="W122" s="85"/>
      <c r="X122" s="85"/>
      <c r="Y122" s="85"/>
      <c r="Z122" s="85"/>
      <c r="AA122" s="85"/>
      <c r="AB122" s="146"/>
      <c r="AC122" s="75"/>
      <c r="AD122" s="75"/>
      <c r="AE122" s="75"/>
      <c r="AF122" s="75"/>
      <c r="AG122" s="75"/>
      <c r="AH122" s="75"/>
      <c r="AI122" s="75"/>
      <c r="AJ122" s="75"/>
      <c r="AK122" s="75"/>
      <c r="AL122" s="60"/>
      <c r="AM122" s="53"/>
      <c r="AN122" s="53"/>
      <c r="AO122" s="53"/>
      <c r="AP122" s="53"/>
      <c r="AQ122" s="53"/>
      <c r="AR122" s="53"/>
      <c r="AS122" s="53"/>
      <c r="AT122" s="53"/>
      <c r="AU122" s="68"/>
      <c r="AV122" s="53"/>
      <c r="AW122" s="53"/>
      <c r="AX122" s="53"/>
      <c r="AY122" s="53"/>
      <c r="AZ122" s="53"/>
      <c r="BA122" s="53"/>
      <c r="BB122" s="53"/>
      <c r="BC122" s="53"/>
    </row>
    <row r="123" spans="1:55" ht="15" customHeight="1" x14ac:dyDescent="0.2">
      <c r="A123" s="53"/>
      <c r="B123" s="59"/>
      <c r="C123" s="166"/>
      <c r="D123" s="167"/>
      <c r="E123" s="167"/>
      <c r="F123" s="167"/>
      <c r="G123" s="168"/>
      <c r="H123" s="146"/>
      <c r="I123" s="169" t="str">
        <f>IF(AG119="ja","CHF","")</f>
        <v/>
      </c>
      <c r="J123" s="170"/>
      <c r="K123" s="170"/>
      <c r="L123" s="170"/>
      <c r="M123" s="170"/>
      <c r="N123" s="170"/>
      <c r="O123" s="171"/>
      <c r="P123" s="146"/>
      <c r="Q123" s="172"/>
      <c r="R123" s="173"/>
      <c r="S123" s="173"/>
      <c r="T123" s="173"/>
      <c r="U123" s="174"/>
      <c r="V123" s="146"/>
      <c r="W123" s="175" t="str">
        <f>IF(C123="","",C123*Q123)</f>
        <v/>
      </c>
      <c r="X123" s="176"/>
      <c r="Y123" s="176"/>
      <c r="Z123" s="176"/>
      <c r="AA123" s="177"/>
      <c r="AB123" s="146"/>
      <c r="AC123" s="169"/>
      <c r="AD123" s="170"/>
      <c r="AE123" s="170"/>
      <c r="AF123" s="170"/>
      <c r="AG123" s="170"/>
      <c r="AH123" s="170"/>
      <c r="AI123" s="170"/>
      <c r="AJ123" s="170"/>
      <c r="AK123" s="171"/>
      <c r="AL123" s="60"/>
      <c r="AM123" s="53"/>
      <c r="AN123" s="53"/>
      <c r="AO123" s="53"/>
      <c r="AP123" s="53"/>
      <c r="AQ123" s="53"/>
      <c r="AR123" s="53"/>
      <c r="AS123" s="53"/>
      <c r="AT123" s="53"/>
      <c r="AU123" s="68"/>
      <c r="AV123" s="53"/>
      <c r="AW123" s="53"/>
      <c r="AX123" s="53"/>
      <c r="AY123" s="53"/>
      <c r="AZ123" s="53"/>
      <c r="BA123" s="53"/>
      <c r="BB123" s="53"/>
      <c r="BC123" s="53"/>
    </row>
    <row r="124" spans="1:55" ht="5.0999999999999996" customHeight="1" x14ac:dyDescent="0.2">
      <c r="A124" s="53"/>
      <c r="B124" s="59"/>
      <c r="C124" s="85"/>
      <c r="D124" s="85"/>
      <c r="E124" s="85"/>
      <c r="F124" s="85"/>
      <c r="G124" s="85"/>
      <c r="H124" s="146"/>
      <c r="I124" s="75"/>
      <c r="J124" s="75"/>
      <c r="K124" s="75"/>
      <c r="L124" s="75"/>
      <c r="M124" s="75"/>
      <c r="N124" s="75"/>
      <c r="O124" s="75"/>
      <c r="P124" s="146"/>
      <c r="Q124" s="147"/>
      <c r="R124" s="147"/>
      <c r="S124" s="147"/>
      <c r="T124" s="147"/>
      <c r="U124" s="147"/>
      <c r="V124" s="146"/>
      <c r="W124" s="85"/>
      <c r="X124" s="85"/>
      <c r="Y124" s="85"/>
      <c r="Z124" s="85"/>
      <c r="AA124" s="85"/>
      <c r="AB124" s="146"/>
      <c r="AC124" s="75"/>
      <c r="AD124" s="75"/>
      <c r="AE124" s="75"/>
      <c r="AF124" s="75"/>
      <c r="AG124" s="75"/>
      <c r="AH124" s="75"/>
      <c r="AI124" s="75"/>
      <c r="AJ124" s="75"/>
      <c r="AK124" s="75"/>
      <c r="AL124" s="60"/>
      <c r="AM124" s="53"/>
      <c r="AN124" s="53"/>
      <c r="AO124" s="53"/>
      <c r="AP124" s="53"/>
      <c r="AQ124" s="53"/>
      <c r="AR124" s="53"/>
      <c r="AS124" s="53"/>
      <c r="AT124" s="53"/>
      <c r="AU124" s="68"/>
      <c r="AV124" s="53"/>
      <c r="AW124" s="53"/>
      <c r="AX124" s="53"/>
      <c r="AY124" s="53"/>
      <c r="AZ124" s="53"/>
      <c r="BA124" s="53"/>
      <c r="BB124" s="53"/>
      <c r="BC124" s="53"/>
    </row>
    <row r="125" spans="1:55" ht="15" customHeight="1" x14ac:dyDescent="0.2">
      <c r="A125" s="53"/>
      <c r="B125" s="59"/>
      <c r="C125" s="166"/>
      <c r="D125" s="167"/>
      <c r="E125" s="167"/>
      <c r="F125" s="167"/>
      <c r="G125" s="168"/>
      <c r="H125" s="146"/>
      <c r="I125" s="169" t="str">
        <f>IF(AG121="ja","CHF","")</f>
        <v/>
      </c>
      <c r="J125" s="170"/>
      <c r="K125" s="170"/>
      <c r="L125" s="170"/>
      <c r="M125" s="170"/>
      <c r="N125" s="170"/>
      <c r="O125" s="171"/>
      <c r="P125" s="146"/>
      <c r="Q125" s="172"/>
      <c r="R125" s="173"/>
      <c r="S125" s="173"/>
      <c r="T125" s="173"/>
      <c r="U125" s="174"/>
      <c r="V125" s="146"/>
      <c r="W125" s="175" t="str">
        <f>IF(C125="","",C125*Q125)</f>
        <v/>
      </c>
      <c r="X125" s="176"/>
      <c r="Y125" s="176"/>
      <c r="Z125" s="176"/>
      <c r="AA125" s="177"/>
      <c r="AB125" s="146"/>
      <c r="AC125" s="169"/>
      <c r="AD125" s="170"/>
      <c r="AE125" s="170"/>
      <c r="AF125" s="170"/>
      <c r="AG125" s="170"/>
      <c r="AH125" s="170"/>
      <c r="AI125" s="170"/>
      <c r="AJ125" s="170"/>
      <c r="AK125" s="171"/>
      <c r="AL125" s="60"/>
      <c r="AM125" s="53"/>
      <c r="AN125" s="53"/>
      <c r="AO125" s="53"/>
      <c r="AP125" s="53"/>
      <c r="AQ125" s="53"/>
      <c r="AR125" s="53"/>
      <c r="AS125" s="53"/>
      <c r="AT125" s="53"/>
      <c r="AU125" s="68"/>
      <c r="AV125" s="53"/>
      <c r="AW125" s="53"/>
      <c r="AX125" s="53"/>
      <c r="AY125" s="53"/>
      <c r="AZ125" s="53"/>
      <c r="BA125" s="53"/>
      <c r="BB125" s="53"/>
      <c r="BC125" s="53"/>
    </row>
    <row r="126" spans="1:55" s="53" customFormat="1" ht="5.0999999999999996" customHeight="1" x14ac:dyDescent="0.2">
      <c r="B126" s="65"/>
      <c r="C126" s="66"/>
      <c r="D126" s="66"/>
      <c r="E126" s="66"/>
      <c r="F126" s="66"/>
      <c r="G126" s="66"/>
      <c r="H126" s="66"/>
      <c r="I126" s="66"/>
      <c r="J126" s="66"/>
      <c r="K126" s="66"/>
      <c r="L126" s="80"/>
      <c r="M126" s="80"/>
      <c r="N126" s="80"/>
      <c r="O126" s="80"/>
      <c r="P126" s="66"/>
      <c r="Q126" s="81"/>
      <c r="R126" s="81"/>
      <c r="S126" s="81"/>
      <c r="T126" s="81"/>
      <c r="U126" s="81"/>
      <c r="V126" s="66"/>
      <c r="W126" s="79"/>
      <c r="X126" s="79"/>
      <c r="Y126" s="79"/>
      <c r="Z126" s="79"/>
      <c r="AA126" s="79"/>
      <c r="AB126" s="66"/>
      <c r="AC126" s="80"/>
      <c r="AD126" s="80"/>
      <c r="AE126" s="80"/>
      <c r="AF126" s="80"/>
      <c r="AG126" s="80"/>
      <c r="AH126" s="80"/>
      <c r="AI126" s="80"/>
      <c r="AJ126" s="80"/>
      <c r="AK126" s="80"/>
      <c r="AL126" s="67"/>
      <c r="AU126" s="68"/>
    </row>
    <row r="127" spans="1:55" ht="5.0999999999999996" customHeight="1" x14ac:dyDescent="0.2">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68"/>
      <c r="AV127" s="53"/>
      <c r="AW127" s="53"/>
      <c r="AX127" s="53"/>
      <c r="AY127" s="53"/>
      <c r="AZ127" s="53"/>
      <c r="BA127" s="53"/>
      <c r="BB127" s="53"/>
      <c r="BC127" s="53"/>
    </row>
    <row r="128" spans="1:55" ht="5.0999999999999996" customHeight="1" x14ac:dyDescent="0.2">
      <c r="B128" s="56"/>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8"/>
    </row>
    <row r="129" spans="2:38" ht="15" customHeight="1" x14ac:dyDescent="0.2">
      <c r="B129" s="59"/>
      <c r="C129" s="69" t="s">
        <v>431</v>
      </c>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72">
        <v>2</v>
      </c>
      <c r="AG129" s="198"/>
      <c r="AH129" s="199"/>
      <c r="AI129" s="199"/>
      <c r="AJ129" s="199"/>
      <c r="AK129" s="200"/>
      <c r="AL129" s="60"/>
    </row>
    <row r="130" spans="2:38" ht="5.0999999999999996" customHeight="1" x14ac:dyDescent="0.2">
      <c r="B130" s="59"/>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60"/>
    </row>
    <row r="131" spans="2:38" ht="15" customHeight="1" x14ac:dyDescent="0.2">
      <c r="B131" s="59"/>
      <c r="C131" s="83" t="s">
        <v>1</v>
      </c>
      <c r="D131" s="192" t="s">
        <v>36</v>
      </c>
      <c r="E131" s="192"/>
      <c r="F131" s="192"/>
      <c r="G131" s="192"/>
      <c r="H131" s="192"/>
      <c r="I131" s="192"/>
      <c r="J131" s="192"/>
      <c r="K131" s="192"/>
      <c r="L131" s="192"/>
      <c r="M131" s="53"/>
      <c r="N131" s="53"/>
      <c r="O131" s="192" t="s">
        <v>37</v>
      </c>
      <c r="P131" s="192"/>
      <c r="Q131" s="192"/>
      <c r="R131" s="192"/>
      <c r="S131" s="192"/>
      <c r="T131" s="192"/>
      <c r="U131" s="192"/>
      <c r="V131" s="192"/>
      <c r="W131" s="83"/>
      <c r="X131" s="192" t="s">
        <v>38</v>
      </c>
      <c r="Y131" s="192"/>
      <c r="Z131" s="192"/>
      <c r="AA131" s="192"/>
      <c r="AB131" s="192"/>
      <c r="AC131" s="192"/>
      <c r="AD131" s="192"/>
      <c r="AE131" s="192"/>
      <c r="AF131" s="83"/>
      <c r="AG131" s="192" t="s">
        <v>29</v>
      </c>
      <c r="AH131" s="192"/>
      <c r="AI131" s="192"/>
      <c r="AJ131" s="192"/>
      <c r="AK131" s="192"/>
      <c r="AL131" s="60"/>
    </row>
    <row r="132" spans="2:38" ht="15" customHeight="1" x14ac:dyDescent="0.2">
      <c r="B132" s="59"/>
      <c r="C132" s="83" t="s">
        <v>35</v>
      </c>
      <c r="D132" s="169"/>
      <c r="E132" s="170"/>
      <c r="F132" s="170"/>
      <c r="G132" s="170"/>
      <c r="H132" s="170"/>
      <c r="I132" s="170"/>
      <c r="J132" s="170"/>
      <c r="K132" s="170"/>
      <c r="L132" s="170"/>
      <c r="M132" s="171"/>
      <c r="N132" s="146"/>
      <c r="O132" s="169"/>
      <c r="P132" s="170"/>
      <c r="Q132" s="170"/>
      <c r="R132" s="170"/>
      <c r="S132" s="170"/>
      <c r="T132" s="170"/>
      <c r="U132" s="170"/>
      <c r="V132" s="171"/>
      <c r="W132" s="84"/>
      <c r="X132" s="169"/>
      <c r="Y132" s="170"/>
      <c r="Z132" s="170"/>
      <c r="AA132" s="170"/>
      <c r="AB132" s="170"/>
      <c r="AC132" s="170"/>
      <c r="AD132" s="170"/>
      <c r="AE132" s="171"/>
      <c r="AF132" s="146"/>
      <c r="AG132" s="166"/>
      <c r="AH132" s="167"/>
      <c r="AI132" s="167"/>
      <c r="AJ132" s="167"/>
      <c r="AK132" s="168"/>
      <c r="AL132" s="60"/>
    </row>
    <row r="133" spans="2:38" s="53" customFormat="1" ht="5.0999999999999996" customHeight="1" x14ac:dyDescent="0.2">
      <c r="B133" s="59"/>
      <c r="C133" s="83"/>
      <c r="D133" s="75"/>
      <c r="E133" s="75"/>
      <c r="F133" s="75"/>
      <c r="G133" s="75"/>
      <c r="H133" s="75"/>
      <c r="I133" s="75"/>
      <c r="J133" s="75"/>
      <c r="K133" s="75"/>
      <c r="L133" s="75"/>
      <c r="M133" s="75"/>
      <c r="N133" s="146"/>
      <c r="O133" s="75"/>
      <c r="P133" s="75"/>
      <c r="Q133" s="75"/>
      <c r="R133" s="75"/>
      <c r="S133" s="75"/>
      <c r="T133" s="75"/>
      <c r="U133" s="75"/>
      <c r="V133" s="75"/>
      <c r="W133" s="84"/>
      <c r="X133" s="75"/>
      <c r="Y133" s="75"/>
      <c r="Z133" s="75"/>
      <c r="AA133" s="75"/>
      <c r="AB133" s="75"/>
      <c r="AC133" s="75"/>
      <c r="AD133" s="75"/>
      <c r="AE133" s="75"/>
      <c r="AF133" s="146"/>
      <c r="AG133" s="85"/>
      <c r="AH133" s="85"/>
      <c r="AI133" s="85"/>
      <c r="AJ133" s="85"/>
      <c r="AK133" s="85"/>
      <c r="AL133" s="60"/>
    </row>
    <row r="134" spans="2:38" ht="15" customHeight="1" x14ac:dyDescent="0.2">
      <c r="B134" s="59"/>
      <c r="C134" s="83" t="s">
        <v>39</v>
      </c>
      <c r="D134" s="169"/>
      <c r="E134" s="170"/>
      <c r="F134" s="170"/>
      <c r="G134" s="170"/>
      <c r="H134" s="170"/>
      <c r="I134" s="170"/>
      <c r="J134" s="170"/>
      <c r="K134" s="170"/>
      <c r="L134" s="170"/>
      <c r="M134" s="171"/>
      <c r="N134" s="146"/>
      <c r="O134" s="169"/>
      <c r="P134" s="170"/>
      <c r="Q134" s="170"/>
      <c r="R134" s="170"/>
      <c r="S134" s="170"/>
      <c r="T134" s="170"/>
      <c r="U134" s="170"/>
      <c r="V134" s="171"/>
      <c r="W134" s="84"/>
      <c r="X134" s="169"/>
      <c r="Y134" s="170"/>
      <c r="Z134" s="170"/>
      <c r="AA134" s="170"/>
      <c r="AB134" s="170"/>
      <c r="AC134" s="170"/>
      <c r="AD134" s="170"/>
      <c r="AE134" s="171"/>
      <c r="AF134" s="146"/>
      <c r="AG134" s="166"/>
      <c r="AH134" s="167"/>
      <c r="AI134" s="167"/>
      <c r="AJ134" s="167"/>
      <c r="AK134" s="168"/>
      <c r="AL134" s="60"/>
    </row>
    <row r="135" spans="2:38" s="53" customFormat="1" ht="5.0999999999999996" customHeight="1" x14ac:dyDescent="0.2">
      <c r="B135" s="59"/>
      <c r="C135" s="83"/>
      <c r="D135" s="86"/>
      <c r="E135" s="86"/>
      <c r="F135" s="86"/>
      <c r="G135" s="86"/>
      <c r="H135" s="86"/>
      <c r="I135" s="86"/>
      <c r="J135" s="86"/>
      <c r="K135" s="86"/>
      <c r="L135" s="86"/>
      <c r="M135" s="86"/>
      <c r="N135" s="146"/>
      <c r="O135" s="86"/>
      <c r="P135" s="86"/>
      <c r="Q135" s="86"/>
      <c r="R135" s="86"/>
      <c r="S135" s="86"/>
      <c r="T135" s="86"/>
      <c r="U135" s="86"/>
      <c r="V135" s="86"/>
      <c r="W135" s="84"/>
      <c r="X135" s="86"/>
      <c r="Y135" s="86"/>
      <c r="Z135" s="86"/>
      <c r="AA135" s="86"/>
      <c r="AB135" s="86"/>
      <c r="AC135" s="86"/>
      <c r="AD135" s="86"/>
      <c r="AE135" s="86"/>
      <c r="AF135" s="146"/>
      <c r="AG135" s="87"/>
      <c r="AH135" s="87"/>
      <c r="AI135" s="87"/>
      <c r="AJ135" s="87"/>
      <c r="AK135" s="87"/>
      <c r="AL135" s="60"/>
    </row>
    <row r="136" spans="2:38" ht="15" customHeight="1" x14ac:dyDescent="0.2">
      <c r="B136" s="59"/>
      <c r="C136" s="61" t="s">
        <v>40</v>
      </c>
      <c r="D136" s="169"/>
      <c r="E136" s="170"/>
      <c r="F136" s="170"/>
      <c r="G136" s="170"/>
      <c r="H136" s="170"/>
      <c r="I136" s="170"/>
      <c r="J136" s="170"/>
      <c r="K136" s="170"/>
      <c r="L136" s="170"/>
      <c r="M136" s="171"/>
      <c r="N136" s="146"/>
      <c r="O136" s="169"/>
      <c r="P136" s="170"/>
      <c r="Q136" s="170"/>
      <c r="R136" s="170"/>
      <c r="S136" s="170"/>
      <c r="T136" s="170"/>
      <c r="U136" s="170"/>
      <c r="V136" s="171"/>
      <c r="W136" s="84"/>
      <c r="X136" s="169"/>
      <c r="Y136" s="170"/>
      <c r="Z136" s="170"/>
      <c r="AA136" s="170"/>
      <c r="AB136" s="170"/>
      <c r="AC136" s="170"/>
      <c r="AD136" s="170"/>
      <c r="AE136" s="171"/>
      <c r="AF136" s="146"/>
      <c r="AG136" s="166"/>
      <c r="AH136" s="167"/>
      <c r="AI136" s="167"/>
      <c r="AJ136" s="167"/>
      <c r="AK136" s="168"/>
      <c r="AL136" s="60"/>
    </row>
    <row r="137" spans="2:38" s="53" customFormat="1" ht="5.0999999999999996" customHeight="1" x14ac:dyDescent="0.2">
      <c r="B137" s="59"/>
      <c r="C137" s="61"/>
      <c r="D137" s="86"/>
      <c r="E137" s="86"/>
      <c r="F137" s="86"/>
      <c r="G137" s="86"/>
      <c r="H137" s="86"/>
      <c r="I137" s="86"/>
      <c r="J137" s="86"/>
      <c r="K137" s="86"/>
      <c r="L137" s="86"/>
      <c r="M137" s="86"/>
      <c r="N137" s="146"/>
      <c r="O137" s="86"/>
      <c r="P137" s="86"/>
      <c r="Q137" s="86"/>
      <c r="R137" s="86"/>
      <c r="S137" s="86"/>
      <c r="T137" s="86"/>
      <c r="U137" s="86"/>
      <c r="V137" s="86"/>
      <c r="W137" s="84"/>
      <c r="X137" s="86"/>
      <c r="Y137" s="86"/>
      <c r="Z137" s="86"/>
      <c r="AA137" s="86"/>
      <c r="AB137" s="86"/>
      <c r="AC137" s="86"/>
      <c r="AD137" s="86"/>
      <c r="AE137" s="86"/>
      <c r="AF137" s="146"/>
      <c r="AG137" s="87"/>
      <c r="AH137" s="87"/>
      <c r="AI137" s="87"/>
      <c r="AJ137" s="87"/>
      <c r="AK137" s="87"/>
      <c r="AL137" s="60"/>
    </row>
    <row r="138" spans="2:38" ht="15" customHeight="1" x14ac:dyDescent="0.2">
      <c r="B138" s="59"/>
      <c r="C138" s="61" t="s">
        <v>41</v>
      </c>
      <c r="D138" s="169"/>
      <c r="E138" s="170"/>
      <c r="F138" s="170"/>
      <c r="G138" s="170"/>
      <c r="H138" s="170"/>
      <c r="I138" s="170"/>
      <c r="J138" s="170"/>
      <c r="K138" s="170"/>
      <c r="L138" s="170"/>
      <c r="M138" s="171"/>
      <c r="N138" s="146"/>
      <c r="O138" s="169"/>
      <c r="P138" s="170"/>
      <c r="Q138" s="170"/>
      <c r="R138" s="170"/>
      <c r="S138" s="170"/>
      <c r="T138" s="170"/>
      <c r="U138" s="170"/>
      <c r="V138" s="171"/>
      <c r="W138" s="84"/>
      <c r="X138" s="169"/>
      <c r="Y138" s="170"/>
      <c r="Z138" s="170"/>
      <c r="AA138" s="170"/>
      <c r="AB138" s="170"/>
      <c r="AC138" s="170"/>
      <c r="AD138" s="170"/>
      <c r="AE138" s="171"/>
      <c r="AF138" s="146"/>
      <c r="AG138" s="166"/>
      <c r="AH138" s="167"/>
      <c r="AI138" s="167"/>
      <c r="AJ138" s="167"/>
      <c r="AK138" s="168"/>
      <c r="AL138" s="60"/>
    </row>
    <row r="139" spans="2:38" s="53" customFormat="1" ht="5.0999999999999996" customHeight="1" x14ac:dyDescent="0.2">
      <c r="B139" s="59"/>
      <c r="C139" s="61"/>
      <c r="D139" s="86"/>
      <c r="E139" s="86"/>
      <c r="F139" s="86"/>
      <c r="G139" s="86"/>
      <c r="H139" s="86"/>
      <c r="I139" s="86"/>
      <c r="J139" s="86"/>
      <c r="K139" s="86"/>
      <c r="L139" s="86"/>
      <c r="M139" s="86"/>
      <c r="N139" s="146"/>
      <c r="O139" s="86"/>
      <c r="P139" s="86"/>
      <c r="Q139" s="86"/>
      <c r="R139" s="86"/>
      <c r="S139" s="86"/>
      <c r="T139" s="86"/>
      <c r="U139" s="86"/>
      <c r="V139" s="86"/>
      <c r="W139" s="84"/>
      <c r="X139" s="86"/>
      <c r="Y139" s="86"/>
      <c r="Z139" s="86"/>
      <c r="AA139" s="86"/>
      <c r="AB139" s="86"/>
      <c r="AC139" s="86"/>
      <c r="AD139" s="86"/>
      <c r="AE139" s="86"/>
      <c r="AF139" s="146"/>
      <c r="AG139" s="87"/>
      <c r="AH139" s="87"/>
      <c r="AI139" s="87"/>
      <c r="AJ139" s="87"/>
      <c r="AK139" s="87"/>
      <c r="AL139" s="60"/>
    </row>
    <row r="140" spans="2:38" ht="15" customHeight="1" x14ac:dyDescent="0.2">
      <c r="B140" s="59"/>
      <c r="C140" s="61" t="s">
        <v>42</v>
      </c>
      <c r="D140" s="169"/>
      <c r="E140" s="170"/>
      <c r="F140" s="170"/>
      <c r="G140" s="170"/>
      <c r="H140" s="170"/>
      <c r="I140" s="170"/>
      <c r="J140" s="170"/>
      <c r="K140" s="170"/>
      <c r="L140" s="170"/>
      <c r="M140" s="171"/>
      <c r="N140" s="146"/>
      <c r="O140" s="169"/>
      <c r="P140" s="170"/>
      <c r="Q140" s="170"/>
      <c r="R140" s="170"/>
      <c r="S140" s="170"/>
      <c r="T140" s="170"/>
      <c r="U140" s="170"/>
      <c r="V140" s="171"/>
      <c r="W140" s="84"/>
      <c r="X140" s="169"/>
      <c r="Y140" s="170"/>
      <c r="Z140" s="170"/>
      <c r="AA140" s="170"/>
      <c r="AB140" s="170"/>
      <c r="AC140" s="170"/>
      <c r="AD140" s="170"/>
      <c r="AE140" s="171"/>
      <c r="AF140" s="146"/>
      <c r="AG140" s="166"/>
      <c r="AH140" s="167"/>
      <c r="AI140" s="167"/>
      <c r="AJ140" s="167"/>
      <c r="AK140" s="168"/>
      <c r="AL140" s="60"/>
    </row>
    <row r="141" spans="2:38" s="53" customFormat="1" ht="5.0999999999999996" customHeight="1" x14ac:dyDescent="0.2">
      <c r="B141" s="59"/>
      <c r="C141" s="61"/>
      <c r="D141" s="86"/>
      <c r="E141" s="86"/>
      <c r="F141" s="86"/>
      <c r="G141" s="86"/>
      <c r="H141" s="86"/>
      <c r="I141" s="86"/>
      <c r="J141" s="86"/>
      <c r="K141" s="86"/>
      <c r="L141" s="86"/>
      <c r="M141" s="86"/>
      <c r="N141" s="146"/>
      <c r="O141" s="86"/>
      <c r="P141" s="86"/>
      <c r="Q141" s="86"/>
      <c r="R141" s="86"/>
      <c r="S141" s="86"/>
      <c r="T141" s="86"/>
      <c r="U141" s="86"/>
      <c r="V141" s="86"/>
      <c r="W141" s="84"/>
      <c r="X141" s="86"/>
      <c r="Y141" s="86"/>
      <c r="Z141" s="86"/>
      <c r="AA141" s="86"/>
      <c r="AB141" s="86"/>
      <c r="AC141" s="86"/>
      <c r="AD141" s="86"/>
      <c r="AE141" s="86"/>
      <c r="AF141" s="146"/>
      <c r="AG141" s="87"/>
      <c r="AH141" s="87"/>
      <c r="AI141" s="87"/>
      <c r="AJ141" s="87"/>
      <c r="AK141" s="87"/>
      <c r="AL141" s="60"/>
    </row>
    <row r="142" spans="2:38" ht="15" customHeight="1" x14ac:dyDescent="0.2">
      <c r="B142" s="59"/>
      <c r="C142" s="61" t="s">
        <v>43</v>
      </c>
      <c r="D142" s="169"/>
      <c r="E142" s="170"/>
      <c r="F142" s="170"/>
      <c r="G142" s="170"/>
      <c r="H142" s="170"/>
      <c r="I142" s="170"/>
      <c r="J142" s="170"/>
      <c r="K142" s="170"/>
      <c r="L142" s="170"/>
      <c r="M142" s="171"/>
      <c r="N142" s="146"/>
      <c r="O142" s="169"/>
      <c r="P142" s="170"/>
      <c r="Q142" s="170"/>
      <c r="R142" s="170"/>
      <c r="S142" s="170"/>
      <c r="T142" s="170"/>
      <c r="U142" s="170"/>
      <c r="V142" s="171"/>
      <c r="W142" s="84"/>
      <c r="X142" s="169"/>
      <c r="Y142" s="170"/>
      <c r="Z142" s="170"/>
      <c r="AA142" s="170"/>
      <c r="AB142" s="170"/>
      <c r="AC142" s="170"/>
      <c r="AD142" s="170"/>
      <c r="AE142" s="171"/>
      <c r="AF142" s="146"/>
      <c r="AG142" s="166"/>
      <c r="AH142" s="167"/>
      <c r="AI142" s="167"/>
      <c r="AJ142" s="167"/>
      <c r="AK142" s="168"/>
      <c r="AL142" s="60"/>
    </row>
    <row r="143" spans="2:38" ht="15" customHeight="1" x14ac:dyDescent="0.2">
      <c r="B143" s="59"/>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60"/>
    </row>
    <row r="144" spans="2:38" ht="15" customHeight="1" x14ac:dyDescent="0.2">
      <c r="B144" s="59"/>
      <c r="C144" s="53" t="s">
        <v>44</v>
      </c>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88"/>
      <c r="AE144" s="88"/>
      <c r="AF144" s="72">
        <v>2</v>
      </c>
      <c r="AG144" s="198"/>
      <c r="AH144" s="199"/>
      <c r="AI144" s="199"/>
      <c r="AJ144" s="199"/>
      <c r="AK144" s="200"/>
      <c r="AL144" s="60"/>
    </row>
    <row r="145" spans="2:38" ht="5.0999999999999996" customHeight="1" x14ac:dyDescent="0.2">
      <c r="B145" s="59"/>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60"/>
    </row>
    <row r="146" spans="2:38" ht="15" customHeight="1" x14ac:dyDescent="0.2">
      <c r="B146" s="59"/>
      <c r="C146" s="53" t="s">
        <v>425</v>
      </c>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60"/>
    </row>
    <row r="147" spans="2:38" ht="15" customHeight="1" x14ac:dyDescent="0.2">
      <c r="B147" s="59"/>
      <c r="C147" s="53" t="s">
        <v>426</v>
      </c>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88"/>
      <c r="AE147" s="88"/>
      <c r="AF147" s="72">
        <v>2</v>
      </c>
      <c r="AG147" s="198"/>
      <c r="AH147" s="199"/>
      <c r="AI147" s="199"/>
      <c r="AJ147" s="199"/>
      <c r="AK147" s="200"/>
      <c r="AL147" s="60"/>
    </row>
    <row r="148" spans="2:38" ht="5.0999999999999996" customHeight="1" x14ac:dyDescent="0.2">
      <c r="B148" s="65"/>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7"/>
    </row>
    <row r="149" spans="2:38" ht="5.0999999999999996" customHeight="1" x14ac:dyDescent="0.2"/>
    <row r="150" spans="2:38" ht="5.0999999999999996" customHeight="1" x14ac:dyDescent="0.2">
      <c r="B150" s="56"/>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8"/>
    </row>
    <row r="151" spans="2:38" ht="15" customHeight="1" x14ac:dyDescent="0.2">
      <c r="B151" s="59"/>
      <c r="C151" s="69" t="s">
        <v>432</v>
      </c>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72">
        <v>2</v>
      </c>
      <c r="AG151" s="198"/>
      <c r="AH151" s="199"/>
      <c r="AI151" s="199"/>
      <c r="AJ151" s="199"/>
      <c r="AK151" s="200"/>
      <c r="AL151" s="60"/>
    </row>
    <row r="152" spans="2:38" ht="5.0999999999999996" customHeight="1" x14ac:dyDescent="0.2">
      <c r="B152" s="59"/>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60"/>
    </row>
    <row r="153" spans="2:38" ht="15" customHeight="1" x14ac:dyDescent="0.2">
      <c r="B153" s="59"/>
      <c r="C153" s="83" t="s">
        <v>1</v>
      </c>
      <c r="D153" s="192" t="s">
        <v>36</v>
      </c>
      <c r="E153" s="192"/>
      <c r="F153" s="192"/>
      <c r="G153" s="192"/>
      <c r="H153" s="192"/>
      <c r="I153" s="192"/>
      <c r="J153" s="192"/>
      <c r="K153" s="192"/>
      <c r="L153" s="192"/>
      <c r="M153" s="53"/>
      <c r="N153" s="53"/>
      <c r="O153" s="192" t="s">
        <v>37</v>
      </c>
      <c r="P153" s="192"/>
      <c r="Q153" s="192"/>
      <c r="R153" s="192"/>
      <c r="S153" s="192"/>
      <c r="T153" s="192"/>
      <c r="U153" s="192"/>
      <c r="V153" s="192"/>
      <c r="W153" s="83"/>
      <c r="X153" s="192" t="s">
        <v>38</v>
      </c>
      <c r="Y153" s="192"/>
      <c r="Z153" s="192"/>
      <c r="AA153" s="192"/>
      <c r="AB153" s="192"/>
      <c r="AC153" s="192"/>
      <c r="AD153" s="192"/>
      <c r="AE153" s="192"/>
      <c r="AF153" s="83"/>
      <c r="AG153" s="192" t="s">
        <v>45</v>
      </c>
      <c r="AH153" s="192"/>
      <c r="AI153" s="192"/>
      <c r="AJ153" s="192"/>
      <c r="AK153" s="192"/>
      <c r="AL153" s="60"/>
    </row>
    <row r="154" spans="2:38" ht="15" customHeight="1" x14ac:dyDescent="0.2">
      <c r="B154" s="59"/>
      <c r="C154" s="83" t="s">
        <v>35</v>
      </c>
      <c r="D154" s="169"/>
      <c r="E154" s="170"/>
      <c r="F154" s="170"/>
      <c r="G154" s="170"/>
      <c r="H154" s="170"/>
      <c r="I154" s="170"/>
      <c r="J154" s="170"/>
      <c r="K154" s="170"/>
      <c r="L154" s="170"/>
      <c r="M154" s="171"/>
      <c r="N154" s="146"/>
      <c r="O154" s="169"/>
      <c r="P154" s="170"/>
      <c r="Q154" s="170"/>
      <c r="R154" s="170"/>
      <c r="S154" s="170"/>
      <c r="T154" s="170"/>
      <c r="U154" s="170"/>
      <c r="V154" s="171"/>
      <c r="W154" s="84"/>
      <c r="X154" s="169"/>
      <c r="Y154" s="170"/>
      <c r="Z154" s="170"/>
      <c r="AA154" s="170"/>
      <c r="AB154" s="170"/>
      <c r="AC154" s="170"/>
      <c r="AD154" s="170"/>
      <c r="AE154" s="171"/>
      <c r="AF154" s="146"/>
      <c r="AG154" s="166"/>
      <c r="AH154" s="167"/>
      <c r="AI154" s="167"/>
      <c r="AJ154" s="167"/>
      <c r="AK154" s="168"/>
      <c r="AL154" s="60"/>
    </row>
    <row r="155" spans="2:38" s="53" customFormat="1" ht="5.0999999999999996" customHeight="1" x14ac:dyDescent="0.2">
      <c r="B155" s="59"/>
      <c r="C155" s="83"/>
      <c r="D155" s="75"/>
      <c r="E155" s="75"/>
      <c r="F155" s="75"/>
      <c r="G155" s="75"/>
      <c r="H155" s="75"/>
      <c r="I155" s="75"/>
      <c r="J155" s="75"/>
      <c r="K155" s="75"/>
      <c r="L155" s="75"/>
      <c r="M155" s="75"/>
      <c r="N155" s="146"/>
      <c r="O155" s="75"/>
      <c r="P155" s="75"/>
      <c r="Q155" s="75"/>
      <c r="R155" s="75"/>
      <c r="S155" s="75"/>
      <c r="T155" s="75"/>
      <c r="U155" s="75"/>
      <c r="V155" s="75"/>
      <c r="W155" s="84"/>
      <c r="X155" s="75"/>
      <c r="Y155" s="75"/>
      <c r="Z155" s="75"/>
      <c r="AA155" s="75"/>
      <c r="AB155" s="75"/>
      <c r="AC155" s="75"/>
      <c r="AD155" s="75"/>
      <c r="AE155" s="75"/>
      <c r="AF155" s="146"/>
      <c r="AG155" s="85"/>
      <c r="AH155" s="85"/>
      <c r="AI155" s="85"/>
      <c r="AJ155" s="85"/>
      <c r="AK155" s="85"/>
      <c r="AL155" s="60"/>
    </row>
    <row r="156" spans="2:38" ht="15" customHeight="1" x14ac:dyDescent="0.2">
      <c r="B156" s="59"/>
      <c r="C156" s="83" t="s">
        <v>39</v>
      </c>
      <c r="D156" s="169"/>
      <c r="E156" s="170"/>
      <c r="F156" s="170"/>
      <c r="G156" s="170"/>
      <c r="H156" s="170"/>
      <c r="I156" s="170"/>
      <c r="J156" s="170"/>
      <c r="K156" s="170"/>
      <c r="L156" s="170"/>
      <c r="M156" s="171"/>
      <c r="N156" s="146"/>
      <c r="O156" s="169"/>
      <c r="P156" s="170"/>
      <c r="Q156" s="170"/>
      <c r="R156" s="170"/>
      <c r="S156" s="170"/>
      <c r="T156" s="170"/>
      <c r="U156" s="170"/>
      <c r="V156" s="171"/>
      <c r="W156" s="84"/>
      <c r="X156" s="169"/>
      <c r="Y156" s="170"/>
      <c r="Z156" s="170"/>
      <c r="AA156" s="170"/>
      <c r="AB156" s="170"/>
      <c r="AC156" s="170"/>
      <c r="AD156" s="170"/>
      <c r="AE156" s="171"/>
      <c r="AF156" s="146"/>
      <c r="AG156" s="166"/>
      <c r="AH156" s="167"/>
      <c r="AI156" s="167"/>
      <c r="AJ156" s="167"/>
      <c r="AK156" s="168"/>
      <c r="AL156" s="60"/>
    </row>
    <row r="157" spans="2:38" s="53" customFormat="1" ht="5.0999999999999996" customHeight="1" x14ac:dyDescent="0.2">
      <c r="B157" s="59"/>
      <c r="C157" s="83"/>
      <c r="D157" s="86"/>
      <c r="E157" s="86"/>
      <c r="F157" s="86"/>
      <c r="G157" s="86"/>
      <c r="H157" s="86"/>
      <c r="I157" s="86"/>
      <c r="J157" s="86"/>
      <c r="K157" s="86"/>
      <c r="L157" s="86"/>
      <c r="M157" s="86"/>
      <c r="N157" s="146"/>
      <c r="O157" s="86"/>
      <c r="P157" s="86"/>
      <c r="Q157" s="86"/>
      <c r="R157" s="86"/>
      <c r="S157" s="86"/>
      <c r="T157" s="86"/>
      <c r="U157" s="86"/>
      <c r="V157" s="86"/>
      <c r="W157" s="84"/>
      <c r="X157" s="86"/>
      <c r="Y157" s="86"/>
      <c r="Z157" s="86"/>
      <c r="AA157" s="86"/>
      <c r="AB157" s="86"/>
      <c r="AC157" s="86"/>
      <c r="AD157" s="86"/>
      <c r="AE157" s="86"/>
      <c r="AF157" s="146"/>
      <c r="AG157" s="87"/>
      <c r="AH157" s="87"/>
      <c r="AI157" s="87"/>
      <c r="AJ157" s="87"/>
      <c r="AK157" s="87"/>
      <c r="AL157" s="60"/>
    </row>
    <row r="158" spans="2:38" ht="15" customHeight="1" x14ac:dyDescent="0.2">
      <c r="B158" s="59"/>
      <c r="C158" s="61" t="s">
        <v>40</v>
      </c>
      <c r="D158" s="169"/>
      <c r="E158" s="170"/>
      <c r="F158" s="170"/>
      <c r="G158" s="170"/>
      <c r="H158" s="170"/>
      <c r="I158" s="170"/>
      <c r="J158" s="170"/>
      <c r="K158" s="170"/>
      <c r="L158" s="170"/>
      <c r="M158" s="171"/>
      <c r="N158" s="146"/>
      <c r="O158" s="169"/>
      <c r="P158" s="170"/>
      <c r="Q158" s="170"/>
      <c r="R158" s="170"/>
      <c r="S158" s="170"/>
      <c r="T158" s="170"/>
      <c r="U158" s="170"/>
      <c r="V158" s="171"/>
      <c r="W158" s="84"/>
      <c r="X158" s="169"/>
      <c r="Y158" s="170"/>
      <c r="Z158" s="170"/>
      <c r="AA158" s="170"/>
      <c r="AB158" s="170"/>
      <c r="AC158" s="170"/>
      <c r="AD158" s="170"/>
      <c r="AE158" s="171"/>
      <c r="AF158" s="146"/>
      <c r="AG158" s="166"/>
      <c r="AH158" s="167"/>
      <c r="AI158" s="167"/>
      <c r="AJ158" s="167"/>
      <c r="AK158" s="168"/>
      <c r="AL158" s="60"/>
    </row>
    <row r="159" spans="2:38" s="53" customFormat="1" ht="5.0999999999999996" customHeight="1" x14ac:dyDescent="0.2">
      <c r="B159" s="59"/>
      <c r="C159" s="61"/>
      <c r="D159" s="86"/>
      <c r="E159" s="86"/>
      <c r="F159" s="86"/>
      <c r="G159" s="86"/>
      <c r="H159" s="86"/>
      <c r="I159" s="86"/>
      <c r="J159" s="86"/>
      <c r="K159" s="86"/>
      <c r="L159" s="86"/>
      <c r="M159" s="86"/>
      <c r="N159" s="146"/>
      <c r="O159" s="86"/>
      <c r="P159" s="86"/>
      <c r="Q159" s="86"/>
      <c r="R159" s="86"/>
      <c r="S159" s="86"/>
      <c r="T159" s="86"/>
      <c r="U159" s="86"/>
      <c r="V159" s="86"/>
      <c r="W159" s="84"/>
      <c r="X159" s="86"/>
      <c r="Y159" s="86"/>
      <c r="Z159" s="86"/>
      <c r="AA159" s="86"/>
      <c r="AB159" s="86"/>
      <c r="AC159" s="86"/>
      <c r="AD159" s="86"/>
      <c r="AE159" s="86"/>
      <c r="AF159" s="146"/>
      <c r="AG159" s="87"/>
      <c r="AH159" s="87"/>
      <c r="AI159" s="87"/>
      <c r="AJ159" s="87"/>
      <c r="AK159" s="87"/>
      <c r="AL159" s="60"/>
    </row>
    <row r="160" spans="2:38" ht="15" customHeight="1" x14ac:dyDescent="0.2">
      <c r="B160" s="59"/>
      <c r="C160" s="61" t="s">
        <v>41</v>
      </c>
      <c r="D160" s="169"/>
      <c r="E160" s="170"/>
      <c r="F160" s="170"/>
      <c r="G160" s="170"/>
      <c r="H160" s="170"/>
      <c r="I160" s="170"/>
      <c r="J160" s="170"/>
      <c r="K160" s="170"/>
      <c r="L160" s="170"/>
      <c r="M160" s="171"/>
      <c r="N160" s="146"/>
      <c r="O160" s="169"/>
      <c r="P160" s="170"/>
      <c r="Q160" s="170"/>
      <c r="R160" s="170"/>
      <c r="S160" s="170"/>
      <c r="T160" s="170"/>
      <c r="U160" s="170"/>
      <c r="V160" s="171"/>
      <c r="W160" s="84"/>
      <c r="X160" s="169"/>
      <c r="Y160" s="170"/>
      <c r="Z160" s="170"/>
      <c r="AA160" s="170"/>
      <c r="AB160" s="170"/>
      <c r="AC160" s="170"/>
      <c r="AD160" s="170"/>
      <c r="AE160" s="171"/>
      <c r="AF160" s="146"/>
      <c r="AG160" s="166"/>
      <c r="AH160" s="167"/>
      <c r="AI160" s="167"/>
      <c r="AJ160" s="167"/>
      <c r="AK160" s="168"/>
      <c r="AL160" s="60"/>
    </row>
    <row r="161" spans="1:55" ht="5.0999999999999996" customHeight="1" x14ac:dyDescent="0.2">
      <c r="B161" s="65"/>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7"/>
    </row>
    <row r="162" spans="1:55" ht="5.0999999999999996" customHeight="1" x14ac:dyDescent="0.2"/>
    <row r="163" spans="1:55" ht="5.0999999999999996" customHeight="1" x14ac:dyDescent="0.2">
      <c r="B163" s="56"/>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8"/>
    </row>
    <row r="164" spans="1:55" ht="15" customHeight="1" x14ac:dyDescent="0.2">
      <c r="B164" s="59"/>
      <c r="C164" s="69" t="s">
        <v>433</v>
      </c>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72">
        <v>2</v>
      </c>
      <c r="AG164" s="198"/>
      <c r="AH164" s="199"/>
      <c r="AI164" s="199"/>
      <c r="AJ164" s="199"/>
      <c r="AK164" s="200"/>
      <c r="AL164" s="60"/>
    </row>
    <row r="165" spans="1:55" ht="5.0999999999999996" customHeight="1" x14ac:dyDescent="0.2">
      <c r="B165" s="59"/>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60"/>
    </row>
    <row r="166" spans="1:55" ht="15" customHeight="1" x14ac:dyDescent="0.2">
      <c r="B166" s="59"/>
      <c r="C166" s="83" t="s">
        <v>1</v>
      </c>
      <c r="D166" s="192" t="s">
        <v>46</v>
      </c>
      <c r="E166" s="192"/>
      <c r="F166" s="192"/>
      <c r="G166" s="192"/>
      <c r="H166" s="192"/>
      <c r="I166" s="192"/>
      <c r="J166" s="192"/>
      <c r="K166" s="192"/>
      <c r="L166" s="192"/>
      <c r="M166" s="53"/>
      <c r="N166" s="53"/>
      <c r="O166" s="192" t="s">
        <v>37</v>
      </c>
      <c r="P166" s="192"/>
      <c r="Q166" s="192"/>
      <c r="R166" s="192"/>
      <c r="S166" s="192"/>
      <c r="T166" s="192"/>
      <c r="U166" s="192"/>
      <c r="V166" s="192"/>
      <c r="W166" s="83"/>
      <c r="X166" s="192" t="s">
        <v>38</v>
      </c>
      <c r="Y166" s="192"/>
      <c r="Z166" s="192"/>
      <c r="AA166" s="192"/>
      <c r="AB166" s="192"/>
      <c r="AC166" s="192"/>
      <c r="AD166" s="192"/>
      <c r="AE166" s="192"/>
      <c r="AF166" s="83"/>
      <c r="AG166" s="192" t="s">
        <v>45</v>
      </c>
      <c r="AH166" s="192"/>
      <c r="AI166" s="192"/>
      <c r="AJ166" s="192"/>
      <c r="AK166" s="192"/>
      <c r="AL166" s="60"/>
    </row>
    <row r="167" spans="1:55" ht="15" customHeight="1" x14ac:dyDescent="0.2">
      <c r="B167" s="59"/>
      <c r="C167" s="83" t="s">
        <v>35</v>
      </c>
      <c r="D167" s="169"/>
      <c r="E167" s="170"/>
      <c r="F167" s="170"/>
      <c r="G167" s="170"/>
      <c r="H167" s="170"/>
      <c r="I167" s="170"/>
      <c r="J167" s="170"/>
      <c r="K167" s="170"/>
      <c r="L167" s="170"/>
      <c r="M167" s="171"/>
      <c r="N167" s="146"/>
      <c r="O167" s="169"/>
      <c r="P167" s="170"/>
      <c r="Q167" s="170"/>
      <c r="R167" s="170"/>
      <c r="S167" s="170"/>
      <c r="T167" s="170"/>
      <c r="U167" s="170"/>
      <c r="V167" s="171"/>
      <c r="W167" s="84"/>
      <c r="X167" s="169"/>
      <c r="Y167" s="170"/>
      <c r="Z167" s="170"/>
      <c r="AA167" s="170"/>
      <c r="AB167" s="170"/>
      <c r="AC167" s="170"/>
      <c r="AD167" s="170"/>
      <c r="AE167" s="171"/>
      <c r="AF167" s="146"/>
      <c r="AG167" s="166"/>
      <c r="AH167" s="167"/>
      <c r="AI167" s="167"/>
      <c r="AJ167" s="167"/>
      <c r="AK167" s="168"/>
      <c r="AL167" s="60"/>
    </row>
    <row r="168" spans="1:55" ht="5.0999999999999996" customHeight="1" x14ac:dyDescent="0.2">
      <c r="B168" s="59"/>
      <c r="C168" s="83"/>
      <c r="D168" s="75"/>
      <c r="E168" s="75"/>
      <c r="F168" s="75"/>
      <c r="G168" s="75"/>
      <c r="H168" s="75"/>
      <c r="I168" s="75"/>
      <c r="J168" s="75"/>
      <c r="K168" s="75"/>
      <c r="L168" s="75"/>
      <c r="M168" s="75"/>
      <c r="N168" s="146"/>
      <c r="O168" s="75"/>
      <c r="P168" s="75"/>
      <c r="Q168" s="75"/>
      <c r="R168" s="75"/>
      <c r="S168" s="75"/>
      <c r="T168" s="75"/>
      <c r="U168" s="75"/>
      <c r="V168" s="75"/>
      <c r="W168" s="84"/>
      <c r="X168" s="75"/>
      <c r="Y168" s="75"/>
      <c r="Z168" s="75"/>
      <c r="AA168" s="75"/>
      <c r="AB168" s="75"/>
      <c r="AC168" s="75"/>
      <c r="AD168" s="75"/>
      <c r="AE168" s="75"/>
      <c r="AF168" s="146"/>
      <c r="AG168" s="85"/>
      <c r="AH168" s="85"/>
      <c r="AI168" s="85"/>
      <c r="AJ168" s="85"/>
      <c r="AK168" s="85"/>
      <c r="AL168" s="60"/>
    </row>
    <row r="169" spans="1:55" ht="15" customHeight="1" x14ac:dyDescent="0.2">
      <c r="B169" s="59"/>
      <c r="C169" s="83" t="s">
        <v>39</v>
      </c>
      <c r="D169" s="169"/>
      <c r="E169" s="170"/>
      <c r="F169" s="170"/>
      <c r="G169" s="170"/>
      <c r="H169" s="170"/>
      <c r="I169" s="170"/>
      <c r="J169" s="170"/>
      <c r="K169" s="170"/>
      <c r="L169" s="170"/>
      <c r="M169" s="171"/>
      <c r="N169" s="146"/>
      <c r="O169" s="169"/>
      <c r="P169" s="170"/>
      <c r="Q169" s="170"/>
      <c r="R169" s="170"/>
      <c r="S169" s="170"/>
      <c r="T169" s="170"/>
      <c r="U169" s="170"/>
      <c r="V169" s="171"/>
      <c r="W169" s="84"/>
      <c r="X169" s="169"/>
      <c r="Y169" s="170"/>
      <c r="Z169" s="170"/>
      <c r="AA169" s="170"/>
      <c r="AB169" s="170"/>
      <c r="AC169" s="170"/>
      <c r="AD169" s="170"/>
      <c r="AE169" s="171"/>
      <c r="AF169" s="146"/>
      <c r="AG169" s="166"/>
      <c r="AH169" s="167"/>
      <c r="AI169" s="167"/>
      <c r="AJ169" s="167"/>
      <c r="AK169" s="168"/>
      <c r="AL169" s="60"/>
    </row>
    <row r="170" spans="1:55" ht="5.0999999999999996" customHeight="1" x14ac:dyDescent="0.2">
      <c r="B170" s="59"/>
      <c r="C170" s="83"/>
      <c r="D170" s="86"/>
      <c r="E170" s="86"/>
      <c r="F170" s="86"/>
      <c r="G170" s="86"/>
      <c r="H170" s="86"/>
      <c r="I170" s="86"/>
      <c r="J170" s="86"/>
      <c r="K170" s="86"/>
      <c r="L170" s="86"/>
      <c r="M170" s="86"/>
      <c r="N170" s="146"/>
      <c r="O170" s="86"/>
      <c r="P170" s="86"/>
      <c r="Q170" s="86"/>
      <c r="R170" s="86"/>
      <c r="S170" s="86"/>
      <c r="T170" s="86"/>
      <c r="U170" s="86"/>
      <c r="V170" s="86"/>
      <c r="W170" s="84"/>
      <c r="X170" s="86"/>
      <c r="Y170" s="86"/>
      <c r="Z170" s="86"/>
      <c r="AA170" s="86"/>
      <c r="AB170" s="86"/>
      <c r="AC170" s="86"/>
      <c r="AD170" s="86"/>
      <c r="AE170" s="86"/>
      <c r="AF170" s="146"/>
      <c r="AG170" s="87"/>
      <c r="AH170" s="87"/>
      <c r="AI170" s="87"/>
      <c r="AJ170" s="87"/>
      <c r="AK170" s="87"/>
      <c r="AL170" s="60"/>
    </row>
    <row r="171" spans="1:55" ht="15" customHeight="1" x14ac:dyDescent="0.2">
      <c r="B171" s="59"/>
      <c r="C171" s="61" t="s">
        <v>40</v>
      </c>
      <c r="D171" s="169"/>
      <c r="E171" s="170"/>
      <c r="F171" s="170"/>
      <c r="G171" s="170"/>
      <c r="H171" s="170"/>
      <c r="I171" s="170"/>
      <c r="J171" s="170"/>
      <c r="K171" s="170"/>
      <c r="L171" s="170"/>
      <c r="M171" s="171"/>
      <c r="N171" s="146"/>
      <c r="O171" s="169"/>
      <c r="P171" s="170"/>
      <c r="Q171" s="170"/>
      <c r="R171" s="170"/>
      <c r="S171" s="170"/>
      <c r="T171" s="170"/>
      <c r="U171" s="170"/>
      <c r="V171" s="171"/>
      <c r="W171" s="84"/>
      <c r="X171" s="169"/>
      <c r="Y171" s="170"/>
      <c r="Z171" s="170"/>
      <c r="AA171" s="170"/>
      <c r="AB171" s="170"/>
      <c r="AC171" s="170"/>
      <c r="AD171" s="170"/>
      <c r="AE171" s="171"/>
      <c r="AF171" s="146"/>
      <c r="AG171" s="166"/>
      <c r="AH171" s="167"/>
      <c r="AI171" s="167"/>
      <c r="AJ171" s="167"/>
      <c r="AK171" s="168"/>
      <c r="AL171" s="60"/>
    </row>
    <row r="172" spans="1:55" ht="5.0999999999999996" customHeight="1" x14ac:dyDescent="0.2">
      <c r="B172" s="59"/>
      <c r="C172" s="61"/>
      <c r="D172" s="86"/>
      <c r="E172" s="86"/>
      <c r="F172" s="86"/>
      <c r="G172" s="86"/>
      <c r="H172" s="86"/>
      <c r="I172" s="86"/>
      <c r="J172" s="86"/>
      <c r="K172" s="86"/>
      <c r="L172" s="86"/>
      <c r="M172" s="86"/>
      <c r="N172" s="146"/>
      <c r="O172" s="86"/>
      <c r="P172" s="86"/>
      <c r="Q172" s="86"/>
      <c r="R172" s="86"/>
      <c r="S172" s="86"/>
      <c r="T172" s="86"/>
      <c r="U172" s="86"/>
      <c r="V172" s="86"/>
      <c r="W172" s="84"/>
      <c r="X172" s="86"/>
      <c r="Y172" s="86"/>
      <c r="Z172" s="86"/>
      <c r="AA172" s="86"/>
      <c r="AB172" s="86"/>
      <c r="AC172" s="86"/>
      <c r="AD172" s="86"/>
      <c r="AE172" s="86"/>
      <c r="AF172" s="146"/>
      <c r="AG172" s="87"/>
      <c r="AH172" s="87"/>
      <c r="AI172" s="87"/>
      <c r="AJ172" s="87"/>
      <c r="AK172" s="87"/>
      <c r="AL172" s="60"/>
    </row>
    <row r="173" spans="1:55" ht="15" customHeight="1" x14ac:dyDescent="0.2">
      <c r="B173" s="59"/>
      <c r="C173" s="61" t="s">
        <v>41</v>
      </c>
      <c r="D173" s="169"/>
      <c r="E173" s="170"/>
      <c r="F173" s="170"/>
      <c r="G173" s="170"/>
      <c r="H173" s="170"/>
      <c r="I173" s="170"/>
      <c r="J173" s="170"/>
      <c r="K173" s="170"/>
      <c r="L173" s="170"/>
      <c r="M173" s="171"/>
      <c r="N173" s="146"/>
      <c r="O173" s="169"/>
      <c r="P173" s="170"/>
      <c r="Q173" s="170"/>
      <c r="R173" s="170"/>
      <c r="S173" s="170"/>
      <c r="T173" s="170"/>
      <c r="U173" s="170"/>
      <c r="V173" s="171"/>
      <c r="W173" s="84"/>
      <c r="X173" s="169"/>
      <c r="Y173" s="170"/>
      <c r="Z173" s="170"/>
      <c r="AA173" s="170"/>
      <c r="AB173" s="170"/>
      <c r="AC173" s="170"/>
      <c r="AD173" s="170"/>
      <c r="AE173" s="171"/>
      <c r="AF173" s="146"/>
      <c r="AG173" s="166"/>
      <c r="AH173" s="167"/>
      <c r="AI173" s="167"/>
      <c r="AJ173" s="167"/>
      <c r="AK173" s="168"/>
      <c r="AL173" s="60"/>
    </row>
    <row r="174" spans="1:55" ht="5.0999999999999996" customHeight="1" x14ac:dyDescent="0.2">
      <c r="B174" s="59"/>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60"/>
    </row>
    <row r="175" spans="1:55" ht="5.0999999999999996" customHeight="1" x14ac:dyDescent="0.2">
      <c r="B175" s="65"/>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7"/>
    </row>
    <row r="176" spans="1:55" ht="5.0999999999999996" customHeight="1" x14ac:dyDescent="0.2">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68"/>
      <c r="AV176" s="53"/>
      <c r="AW176" s="53"/>
      <c r="AX176" s="53"/>
      <c r="AY176" s="53"/>
      <c r="AZ176" s="53"/>
      <c r="BA176" s="53"/>
      <c r="BB176" s="53"/>
      <c r="BC176" s="53"/>
    </row>
    <row r="177" spans="2:38" ht="5.0999999999999996" customHeight="1" x14ac:dyDescent="0.2">
      <c r="B177" s="56"/>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8"/>
    </row>
    <row r="178" spans="2:38" ht="15" customHeight="1" x14ac:dyDescent="0.2">
      <c r="B178" s="59"/>
      <c r="C178" s="69" t="s">
        <v>434</v>
      </c>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72">
        <v>2</v>
      </c>
      <c r="AG178" s="198"/>
      <c r="AH178" s="199"/>
      <c r="AI178" s="199"/>
      <c r="AJ178" s="199"/>
      <c r="AK178" s="200"/>
      <c r="AL178" s="60"/>
    </row>
    <row r="179" spans="2:38" ht="5.0999999999999996" customHeight="1" x14ac:dyDescent="0.2">
      <c r="B179" s="59"/>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60"/>
    </row>
    <row r="180" spans="2:38" ht="15" customHeight="1" x14ac:dyDescent="0.2">
      <c r="B180" s="59"/>
      <c r="C180" s="53"/>
      <c r="D180" s="192" t="s">
        <v>57</v>
      </c>
      <c r="E180" s="192"/>
      <c r="F180" s="192"/>
      <c r="G180" s="192"/>
      <c r="H180" s="192"/>
      <c r="I180" s="192"/>
      <c r="J180" s="192"/>
      <c r="K180" s="192"/>
      <c r="L180" s="192"/>
      <c r="M180" s="192"/>
      <c r="N180" s="192"/>
      <c r="O180" s="192"/>
      <c r="P180" s="53"/>
      <c r="Q180" s="192" t="s">
        <v>56</v>
      </c>
      <c r="R180" s="192"/>
      <c r="S180" s="192"/>
      <c r="T180" s="192"/>
      <c r="U180" s="53"/>
      <c r="V180" s="192" t="s">
        <v>75</v>
      </c>
      <c r="W180" s="192"/>
      <c r="X180" s="192"/>
      <c r="Y180" s="192"/>
      <c r="Z180" s="192"/>
      <c r="AA180" s="192"/>
      <c r="AB180" s="192"/>
      <c r="AC180" s="192"/>
      <c r="AD180" s="192"/>
      <c r="AE180" s="192"/>
      <c r="AF180" s="61"/>
      <c r="AG180" s="192" t="s">
        <v>29</v>
      </c>
      <c r="AH180" s="192"/>
      <c r="AI180" s="192"/>
      <c r="AJ180" s="192"/>
      <c r="AK180" s="192"/>
      <c r="AL180" s="60"/>
    </row>
    <row r="181" spans="2:38" ht="15" customHeight="1" x14ac:dyDescent="0.2">
      <c r="B181" s="59"/>
      <c r="C181" s="83" t="s">
        <v>35</v>
      </c>
      <c r="D181" s="187"/>
      <c r="E181" s="188"/>
      <c r="F181" s="188"/>
      <c r="G181" s="188"/>
      <c r="H181" s="188"/>
      <c r="I181" s="188"/>
      <c r="J181" s="188"/>
      <c r="K181" s="188"/>
      <c r="L181" s="188"/>
      <c r="M181" s="188"/>
      <c r="N181" s="188"/>
      <c r="O181" s="189"/>
      <c r="P181" s="148"/>
      <c r="Q181" s="187"/>
      <c r="R181" s="188"/>
      <c r="S181" s="188"/>
      <c r="T181" s="189"/>
      <c r="U181" s="148"/>
      <c r="V181" s="187"/>
      <c r="W181" s="188"/>
      <c r="X181" s="188"/>
      <c r="Y181" s="188"/>
      <c r="Z181" s="188"/>
      <c r="AA181" s="188"/>
      <c r="AB181" s="188"/>
      <c r="AC181" s="188"/>
      <c r="AD181" s="188"/>
      <c r="AE181" s="189"/>
      <c r="AF181" s="146"/>
      <c r="AG181" s="166"/>
      <c r="AH181" s="167"/>
      <c r="AI181" s="167"/>
      <c r="AJ181" s="167"/>
      <c r="AK181" s="168"/>
      <c r="AL181" s="60"/>
    </row>
    <row r="182" spans="2:38" ht="5.0999999999999996" customHeight="1" x14ac:dyDescent="0.2">
      <c r="B182" s="59"/>
      <c r="C182" s="83"/>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90"/>
      <c r="AB182" s="90"/>
      <c r="AC182" s="90"/>
      <c r="AD182" s="90"/>
      <c r="AE182" s="90"/>
      <c r="AF182" s="146"/>
      <c r="AG182" s="91"/>
      <c r="AH182" s="91"/>
      <c r="AI182" s="91"/>
      <c r="AJ182" s="91"/>
      <c r="AK182" s="91"/>
      <c r="AL182" s="60"/>
    </row>
    <row r="183" spans="2:38" ht="15" customHeight="1" x14ac:dyDescent="0.2">
      <c r="B183" s="59"/>
      <c r="C183" s="83" t="s">
        <v>39</v>
      </c>
      <c r="D183" s="187"/>
      <c r="E183" s="188"/>
      <c r="F183" s="188"/>
      <c r="G183" s="188"/>
      <c r="H183" s="188"/>
      <c r="I183" s="188"/>
      <c r="J183" s="188"/>
      <c r="K183" s="188"/>
      <c r="L183" s="188"/>
      <c r="M183" s="188"/>
      <c r="N183" s="188"/>
      <c r="O183" s="189"/>
      <c r="P183" s="148"/>
      <c r="Q183" s="187"/>
      <c r="R183" s="188"/>
      <c r="S183" s="188"/>
      <c r="T183" s="189"/>
      <c r="U183" s="148"/>
      <c r="V183" s="187"/>
      <c r="W183" s="188"/>
      <c r="X183" s="188"/>
      <c r="Y183" s="188"/>
      <c r="Z183" s="188"/>
      <c r="AA183" s="188"/>
      <c r="AB183" s="188"/>
      <c r="AC183" s="188"/>
      <c r="AD183" s="188"/>
      <c r="AE183" s="189"/>
      <c r="AF183" s="146"/>
      <c r="AG183" s="166" t="str">
        <f>IF(AA183="","",AA183*V183)</f>
        <v/>
      </c>
      <c r="AH183" s="167"/>
      <c r="AI183" s="167"/>
      <c r="AJ183" s="167"/>
      <c r="AK183" s="168"/>
      <c r="AL183" s="60"/>
    </row>
    <row r="184" spans="2:38" ht="5.0999999999999996" customHeight="1" x14ac:dyDescent="0.2">
      <c r="B184" s="59"/>
      <c r="C184" s="83"/>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90"/>
      <c r="AB184" s="90"/>
      <c r="AC184" s="90"/>
      <c r="AD184" s="90"/>
      <c r="AE184" s="90"/>
      <c r="AF184" s="146"/>
      <c r="AG184" s="91"/>
      <c r="AH184" s="91"/>
      <c r="AI184" s="91"/>
      <c r="AJ184" s="91"/>
      <c r="AK184" s="91"/>
      <c r="AL184" s="60"/>
    </row>
    <row r="185" spans="2:38" ht="15" customHeight="1" x14ac:dyDescent="0.2">
      <c r="B185" s="59"/>
      <c r="C185" s="83" t="s">
        <v>40</v>
      </c>
      <c r="D185" s="187"/>
      <c r="E185" s="188"/>
      <c r="F185" s="188"/>
      <c r="G185" s="188"/>
      <c r="H185" s="188"/>
      <c r="I185" s="188"/>
      <c r="J185" s="188"/>
      <c r="K185" s="188"/>
      <c r="L185" s="188"/>
      <c r="M185" s="188"/>
      <c r="N185" s="188"/>
      <c r="O185" s="189"/>
      <c r="P185" s="148"/>
      <c r="Q185" s="187"/>
      <c r="R185" s="188"/>
      <c r="S185" s="188"/>
      <c r="T185" s="189"/>
      <c r="U185" s="148"/>
      <c r="V185" s="187"/>
      <c r="W185" s="188"/>
      <c r="X185" s="188"/>
      <c r="Y185" s="188"/>
      <c r="Z185" s="188"/>
      <c r="AA185" s="188"/>
      <c r="AB185" s="188"/>
      <c r="AC185" s="188"/>
      <c r="AD185" s="188"/>
      <c r="AE185" s="189"/>
      <c r="AF185" s="146"/>
      <c r="AG185" s="166" t="str">
        <f>IF(AA185="","",AA185*V185)</f>
        <v/>
      </c>
      <c r="AH185" s="167"/>
      <c r="AI185" s="167"/>
      <c r="AJ185" s="167"/>
      <c r="AK185" s="168"/>
      <c r="AL185" s="60"/>
    </row>
    <row r="186" spans="2:38" ht="5.0999999999999996" customHeight="1" x14ac:dyDescent="0.2">
      <c r="B186" s="59"/>
      <c r="C186" s="83"/>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90"/>
      <c r="AB186" s="90"/>
      <c r="AC186" s="90"/>
      <c r="AD186" s="90"/>
      <c r="AE186" s="90"/>
      <c r="AF186" s="146"/>
      <c r="AG186" s="91"/>
      <c r="AH186" s="91"/>
      <c r="AI186" s="91"/>
      <c r="AJ186" s="91"/>
      <c r="AK186" s="91"/>
      <c r="AL186" s="60"/>
    </row>
    <row r="187" spans="2:38" ht="15" customHeight="1" x14ac:dyDescent="0.2">
      <c r="B187" s="59"/>
      <c r="C187" s="83" t="s">
        <v>41</v>
      </c>
      <c r="D187" s="187"/>
      <c r="E187" s="188"/>
      <c r="F187" s="188"/>
      <c r="G187" s="188"/>
      <c r="H187" s="188"/>
      <c r="I187" s="188"/>
      <c r="J187" s="188"/>
      <c r="K187" s="188"/>
      <c r="L187" s="188"/>
      <c r="M187" s="188"/>
      <c r="N187" s="188"/>
      <c r="O187" s="189"/>
      <c r="P187" s="148"/>
      <c r="Q187" s="187"/>
      <c r="R187" s="188"/>
      <c r="S187" s="188"/>
      <c r="T187" s="189"/>
      <c r="U187" s="148"/>
      <c r="V187" s="187"/>
      <c r="W187" s="188"/>
      <c r="X187" s="188"/>
      <c r="Y187" s="188"/>
      <c r="Z187" s="188"/>
      <c r="AA187" s="188"/>
      <c r="AB187" s="188"/>
      <c r="AC187" s="188"/>
      <c r="AD187" s="188"/>
      <c r="AE187" s="189"/>
      <c r="AF187" s="146"/>
      <c r="AG187" s="166" t="str">
        <f>IF(AA187="","",AA187*V187)</f>
        <v/>
      </c>
      <c r="AH187" s="167"/>
      <c r="AI187" s="167"/>
      <c r="AJ187" s="167"/>
      <c r="AK187" s="168"/>
      <c r="AL187" s="60"/>
    </row>
    <row r="188" spans="2:38" ht="5.0999999999999996" customHeight="1" x14ac:dyDescent="0.2">
      <c r="B188" s="59"/>
      <c r="C188" s="83"/>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90"/>
      <c r="AB188" s="90"/>
      <c r="AC188" s="90"/>
      <c r="AD188" s="90"/>
      <c r="AE188" s="90"/>
      <c r="AF188" s="146"/>
      <c r="AG188" s="91"/>
      <c r="AH188" s="91"/>
      <c r="AI188" s="91"/>
      <c r="AJ188" s="91"/>
      <c r="AK188" s="91"/>
      <c r="AL188" s="60"/>
    </row>
    <row r="189" spans="2:38" ht="15" customHeight="1" x14ac:dyDescent="0.2">
      <c r="B189" s="59"/>
      <c r="C189" s="83" t="s">
        <v>42</v>
      </c>
      <c r="D189" s="187"/>
      <c r="E189" s="188"/>
      <c r="F189" s="188"/>
      <c r="G189" s="188"/>
      <c r="H189" s="188"/>
      <c r="I189" s="188"/>
      <c r="J189" s="188"/>
      <c r="K189" s="188"/>
      <c r="L189" s="188"/>
      <c r="M189" s="188"/>
      <c r="N189" s="188"/>
      <c r="O189" s="189"/>
      <c r="P189" s="148"/>
      <c r="Q189" s="187"/>
      <c r="R189" s="188"/>
      <c r="S189" s="188"/>
      <c r="T189" s="189"/>
      <c r="U189" s="148"/>
      <c r="V189" s="187"/>
      <c r="W189" s="188"/>
      <c r="X189" s="188"/>
      <c r="Y189" s="188"/>
      <c r="Z189" s="188"/>
      <c r="AA189" s="188"/>
      <c r="AB189" s="188"/>
      <c r="AC189" s="188"/>
      <c r="AD189" s="188"/>
      <c r="AE189" s="189"/>
      <c r="AF189" s="146"/>
      <c r="AG189" s="166" t="str">
        <f>IF(AA189="","",AA189*V189)</f>
        <v/>
      </c>
      <c r="AH189" s="167"/>
      <c r="AI189" s="167"/>
      <c r="AJ189" s="167"/>
      <c r="AK189" s="168"/>
      <c r="AL189" s="60"/>
    </row>
    <row r="190" spans="2:38" ht="5.0999999999999996" customHeight="1" x14ac:dyDescent="0.2">
      <c r="B190" s="59"/>
      <c r="C190" s="83"/>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90"/>
      <c r="AB190" s="90"/>
      <c r="AC190" s="90"/>
      <c r="AD190" s="90"/>
      <c r="AE190" s="90"/>
      <c r="AF190" s="146"/>
      <c r="AG190" s="91"/>
      <c r="AH190" s="91"/>
      <c r="AI190" s="91"/>
      <c r="AJ190" s="91"/>
      <c r="AK190" s="91"/>
      <c r="AL190" s="60"/>
    </row>
    <row r="191" spans="2:38" ht="15" customHeight="1" x14ac:dyDescent="0.2">
      <c r="B191" s="59"/>
      <c r="C191" s="83" t="s">
        <v>43</v>
      </c>
      <c r="D191" s="187"/>
      <c r="E191" s="188"/>
      <c r="F191" s="188"/>
      <c r="G191" s="188"/>
      <c r="H191" s="188"/>
      <c r="I191" s="188"/>
      <c r="J191" s="188"/>
      <c r="K191" s="188"/>
      <c r="L191" s="188"/>
      <c r="M191" s="188"/>
      <c r="N191" s="188"/>
      <c r="O191" s="189"/>
      <c r="P191" s="148"/>
      <c r="Q191" s="187"/>
      <c r="R191" s="188"/>
      <c r="S191" s="188"/>
      <c r="T191" s="189"/>
      <c r="U191" s="148"/>
      <c r="V191" s="187"/>
      <c r="W191" s="188"/>
      <c r="X191" s="188"/>
      <c r="Y191" s="188"/>
      <c r="Z191" s="188"/>
      <c r="AA191" s="188"/>
      <c r="AB191" s="188"/>
      <c r="AC191" s="188"/>
      <c r="AD191" s="188"/>
      <c r="AE191" s="189"/>
      <c r="AF191" s="146"/>
      <c r="AG191" s="166" t="str">
        <f>IF(AA191="","",AA191*V191)</f>
        <v/>
      </c>
      <c r="AH191" s="167"/>
      <c r="AI191" s="167"/>
      <c r="AJ191" s="167"/>
      <c r="AK191" s="168"/>
      <c r="AL191" s="60"/>
    </row>
    <row r="192" spans="2:38" ht="5.0999999999999996" customHeight="1" x14ac:dyDescent="0.2">
      <c r="B192" s="65"/>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7"/>
    </row>
    <row r="193" spans="1:38" ht="5.0999999999999996" customHeight="1" x14ac:dyDescent="0.2"/>
    <row r="194" spans="1:38" ht="5.0999999999999996" customHeight="1" x14ac:dyDescent="0.2">
      <c r="B194" s="56"/>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8"/>
    </row>
    <row r="195" spans="1:38" ht="15" customHeight="1" x14ac:dyDescent="0.2">
      <c r="A195" s="92"/>
      <c r="B195" s="93"/>
      <c r="C195" s="69" t="s">
        <v>449</v>
      </c>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72">
        <v>2</v>
      </c>
      <c r="AG195" s="198"/>
      <c r="AH195" s="199"/>
      <c r="AI195" s="199"/>
      <c r="AJ195" s="199"/>
      <c r="AK195" s="200"/>
      <c r="AL195" s="60"/>
    </row>
    <row r="196" spans="1:38" ht="5.0999999999999996" customHeight="1" x14ac:dyDescent="0.2">
      <c r="B196" s="59"/>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60"/>
    </row>
    <row r="197" spans="1:38" ht="15" customHeight="1" x14ac:dyDescent="0.2">
      <c r="B197" s="59"/>
      <c r="C197" s="53"/>
      <c r="D197" s="192" t="s">
        <v>57</v>
      </c>
      <c r="E197" s="192"/>
      <c r="F197" s="192"/>
      <c r="G197" s="192"/>
      <c r="H197" s="192"/>
      <c r="I197" s="192"/>
      <c r="J197" s="192"/>
      <c r="K197" s="192"/>
      <c r="L197" s="192"/>
      <c r="M197" s="192"/>
      <c r="N197" s="192"/>
      <c r="O197" s="192"/>
      <c r="P197" s="53"/>
      <c r="Q197" s="192" t="s">
        <v>56</v>
      </c>
      <c r="R197" s="192"/>
      <c r="S197" s="192"/>
      <c r="T197" s="192"/>
      <c r="U197" s="53"/>
      <c r="V197" s="192" t="s">
        <v>58</v>
      </c>
      <c r="W197" s="192"/>
      <c r="X197" s="192"/>
      <c r="Y197" s="192"/>
      <c r="Z197" s="94"/>
      <c r="AA197" s="192" t="s">
        <v>59</v>
      </c>
      <c r="AB197" s="192"/>
      <c r="AC197" s="192"/>
      <c r="AD197" s="192"/>
      <c r="AE197" s="192"/>
      <c r="AF197" s="61"/>
      <c r="AG197" s="192" t="s">
        <v>60</v>
      </c>
      <c r="AH197" s="192"/>
      <c r="AI197" s="192"/>
      <c r="AJ197" s="192"/>
      <c r="AK197" s="192"/>
      <c r="AL197" s="60"/>
    </row>
    <row r="198" spans="1:38" ht="15" customHeight="1" x14ac:dyDescent="0.2">
      <c r="B198" s="59"/>
      <c r="C198" s="83" t="s">
        <v>35</v>
      </c>
      <c r="D198" s="187"/>
      <c r="E198" s="188"/>
      <c r="F198" s="188"/>
      <c r="G198" s="188"/>
      <c r="H198" s="188"/>
      <c r="I198" s="188"/>
      <c r="J198" s="188"/>
      <c r="K198" s="188"/>
      <c r="L198" s="188"/>
      <c r="M198" s="188"/>
      <c r="N198" s="188"/>
      <c r="O198" s="189"/>
      <c r="P198" s="148"/>
      <c r="Q198" s="187"/>
      <c r="R198" s="188"/>
      <c r="S198" s="188"/>
      <c r="T198" s="189"/>
      <c r="U198" s="148"/>
      <c r="V198" s="187"/>
      <c r="W198" s="188"/>
      <c r="X198" s="188"/>
      <c r="Y198" s="189"/>
      <c r="Z198" s="95"/>
      <c r="AA198" s="166"/>
      <c r="AB198" s="167"/>
      <c r="AC198" s="167"/>
      <c r="AD198" s="167"/>
      <c r="AE198" s="168"/>
      <c r="AF198" s="146"/>
      <c r="AG198" s="166"/>
      <c r="AH198" s="167"/>
      <c r="AI198" s="167"/>
      <c r="AJ198" s="167"/>
      <c r="AK198" s="168"/>
      <c r="AL198" s="60"/>
    </row>
    <row r="199" spans="1:38" ht="5.0999999999999996" customHeight="1" x14ac:dyDescent="0.2">
      <c r="B199" s="59"/>
      <c r="C199" s="83"/>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90"/>
      <c r="AB199" s="90"/>
      <c r="AC199" s="90"/>
      <c r="AD199" s="90"/>
      <c r="AE199" s="90"/>
      <c r="AF199" s="146"/>
      <c r="AG199" s="91"/>
      <c r="AH199" s="91"/>
      <c r="AI199" s="91"/>
      <c r="AJ199" s="91"/>
      <c r="AK199" s="91"/>
      <c r="AL199" s="60"/>
    </row>
    <row r="200" spans="1:38" ht="15" customHeight="1" x14ac:dyDescent="0.2">
      <c r="B200" s="59"/>
      <c r="C200" s="83" t="s">
        <v>39</v>
      </c>
      <c r="D200" s="187"/>
      <c r="E200" s="188"/>
      <c r="F200" s="188"/>
      <c r="G200" s="188"/>
      <c r="H200" s="188"/>
      <c r="I200" s="188"/>
      <c r="J200" s="188"/>
      <c r="K200" s="188"/>
      <c r="L200" s="188"/>
      <c r="M200" s="188"/>
      <c r="N200" s="188"/>
      <c r="O200" s="189"/>
      <c r="P200" s="148"/>
      <c r="Q200" s="187"/>
      <c r="R200" s="188"/>
      <c r="S200" s="188"/>
      <c r="T200" s="189"/>
      <c r="U200" s="148"/>
      <c r="V200" s="187"/>
      <c r="W200" s="188"/>
      <c r="X200" s="188"/>
      <c r="Y200" s="189"/>
      <c r="Z200" s="95"/>
      <c r="AA200" s="166"/>
      <c r="AB200" s="167"/>
      <c r="AC200" s="167"/>
      <c r="AD200" s="167"/>
      <c r="AE200" s="168"/>
      <c r="AF200" s="146"/>
      <c r="AG200" s="166" t="str">
        <f>IF(AA200="","",AA200*V200)</f>
        <v/>
      </c>
      <c r="AH200" s="167"/>
      <c r="AI200" s="167"/>
      <c r="AJ200" s="167"/>
      <c r="AK200" s="168"/>
      <c r="AL200" s="60"/>
    </row>
    <row r="201" spans="1:38" ht="5.0999999999999996" customHeight="1" x14ac:dyDescent="0.2">
      <c r="B201" s="65"/>
      <c r="C201" s="9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97"/>
      <c r="AB201" s="97"/>
      <c r="AC201" s="97"/>
      <c r="AD201" s="97"/>
      <c r="AE201" s="97"/>
      <c r="AF201" s="66"/>
      <c r="AG201" s="97"/>
      <c r="AH201" s="97"/>
      <c r="AI201" s="97"/>
      <c r="AJ201" s="97"/>
      <c r="AK201" s="97"/>
      <c r="AL201" s="67"/>
    </row>
    <row r="202" spans="1:38" ht="5.0999999999999996" customHeight="1" x14ac:dyDescent="0.2"/>
    <row r="203" spans="1:38" ht="5.0999999999999996" customHeight="1" x14ac:dyDescent="0.2">
      <c r="B203" s="56"/>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8"/>
    </row>
    <row r="204" spans="1:38" ht="15" customHeight="1" x14ac:dyDescent="0.2">
      <c r="B204" s="59"/>
      <c r="C204" s="69" t="s">
        <v>436</v>
      </c>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72">
        <v>2</v>
      </c>
      <c r="AG204" s="198"/>
      <c r="AH204" s="199"/>
      <c r="AI204" s="199"/>
      <c r="AJ204" s="199"/>
      <c r="AK204" s="200"/>
      <c r="AL204" s="60"/>
    </row>
    <row r="205" spans="1:38" ht="8.1" customHeight="1" x14ac:dyDescent="0.2">
      <c r="B205" s="59"/>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60"/>
    </row>
    <row r="206" spans="1:38" ht="15" customHeight="1" x14ac:dyDescent="0.2">
      <c r="B206" s="59"/>
      <c r="C206" s="53"/>
      <c r="D206" s="192" t="s">
        <v>67</v>
      </c>
      <c r="E206" s="192"/>
      <c r="F206" s="192"/>
      <c r="G206" s="192"/>
      <c r="H206" s="192"/>
      <c r="I206" s="192"/>
      <c r="J206" s="192"/>
      <c r="K206" s="192"/>
      <c r="L206" s="192"/>
      <c r="M206" s="192"/>
      <c r="N206" s="192"/>
      <c r="O206" s="192"/>
      <c r="P206" s="53"/>
      <c r="Q206" s="192" t="s">
        <v>56</v>
      </c>
      <c r="R206" s="192"/>
      <c r="S206" s="192"/>
      <c r="T206" s="192"/>
      <c r="U206" s="53"/>
      <c r="V206" s="192" t="s">
        <v>61</v>
      </c>
      <c r="W206" s="192"/>
      <c r="X206" s="192"/>
      <c r="Y206" s="192"/>
      <c r="Z206" s="192"/>
      <c r="AA206" s="192"/>
      <c r="AB206" s="192"/>
      <c r="AC206" s="192"/>
      <c r="AD206" s="192"/>
      <c r="AE206" s="192"/>
      <c r="AF206" s="61"/>
      <c r="AG206" s="192" t="s">
        <v>29</v>
      </c>
      <c r="AH206" s="192"/>
      <c r="AI206" s="192"/>
      <c r="AJ206" s="192"/>
      <c r="AK206" s="192"/>
      <c r="AL206" s="60"/>
    </row>
    <row r="207" spans="1:38" ht="15" customHeight="1" x14ac:dyDescent="0.2">
      <c r="B207" s="59"/>
      <c r="C207" s="83" t="s">
        <v>35</v>
      </c>
      <c r="D207" s="169"/>
      <c r="E207" s="170"/>
      <c r="F207" s="170"/>
      <c r="G207" s="170"/>
      <c r="H207" s="170"/>
      <c r="I207" s="170"/>
      <c r="J207" s="170"/>
      <c r="K207" s="170"/>
      <c r="L207" s="170"/>
      <c r="M207" s="170"/>
      <c r="N207" s="170"/>
      <c r="O207" s="171"/>
      <c r="P207" s="146"/>
      <c r="Q207" s="169"/>
      <c r="R207" s="170"/>
      <c r="S207" s="170"/>
      <c r="T207" s="171"/>
      <c r="U207" s="146"/>
      <c r="V207" s="202"/>
      <c r="W207" s="203"/>
      <c r="X207" s="203"/>
      <c r="Y207" s="203"/>
      <c r="Z207" s="203"/>
      <c r="AA207" s="203"/>
      <c r="AB207" s="203"/>
      <c r="AC207" s="203"/>
      <c r="AD207" s="203"/>
      <c r="AE207" s="204"/>
      <c r="AF207" s="146"/>
      <c r="AG207" s="166"/>
      <c r="AH207" s="167"/>
      <c r="AI207" s="167"/>
      <c r="AJ207" s="167"/>
      <c r="AK207" s="168"/>
      <c r="AL207" s="60"/>
    </row>
    <row r="208" spans="1:38" ht="5.0999999999999996" customHeight="1" x14ac:dyDescent="0.2">
      <c r="B208" s="59"/>
      <c r="C208" s="83"/>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91"/>
      <c r="AB208" s="91"/>
      <c r="AC208" s="91"/>
      <c r="AD208" s="91"/>
      <c r="AE208" s="91"/>
      <c r="AF208" s="146"/>
      <c r="AG208" s="91"/>
      <c r="AH208" s="91"/>
      <c r="AI208" s="91"/>
      <c r="AJ208" s="91"/>
      <c r="AK208" s="91"/>
      <c r="AL208" s="60"/>
    </row>
    <row r="209" spans="2:38" ht="15" customHeight="1" x14ac:dyDescent="0.2">
      <c r="B209" s="59"/>
      <c r="C209" s="83" t="s">
        <v>39</v>
      </c>
      <c r="D209" s="169"/>
      <c r="E209" s="170"/>
      <c r="F209" s="170"/>
      <c r="G209" s="170"/>
      <c r="H209" s="170"/>
      <c r="I209" s="170"/>
      <c r="J209" s="170"/>
      <c r="K209" s="170"/>
      <c r="L209" s="170"/>
      <c r="M209" s="170"/>
      <c r="N209" s="170"/>
      <c r="O209" s="171"/>
      <c r="P209" s="146"/>
      <c r="Q209" s="187"/>
      <c r="R209" s="188"/>
      <c r="S209" s="188"/>
      <c r="T209" s="189"/>
      <c r="U209" s="146"/>
      <c r="V209" s="202"/>
      <c r="W209" s="203"/>
      <c r="X209" s="203"/>
      <c r="Y209" s="203"/>
      <c r="Z209" s="203"/>
      <c r="AA209" s="203"/>
      <c r="AB209" s="203"/>
      <c r="AC209" s="203"/>
      <c r="AD209" s="203"/>
      <c r="AE209" s="204"/>
      <c r="AF209" s="146"/>
      <c r="AG209" s="166"/>
      <c r="AH209" s="167"/>
      <c r="AI209" s="167"/>
      <c r="AJ209" s="167"/>
      <c r="AK209" s="168"/>
      <c r="AL209" s="60"/>
    </row>
    <row r="210" spans="2:38" ht="5.0999999999999996" customHeight="1" x14ac:dyDescent="0.2">
      <c r="B210" s="65"/>
      <c r="C210" s="9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97"/>
      <c r="AB210" s="97"/>
      <c r="AC210" s="97"/>
      <c r="AD210" s="97"/>
      <c r="AE210" s="97"/>
      <c r="AF210" s="66"/>
      <c r="AG210" s="97"/>
      <c r="AH210" s="97"/>
      <c r="AI210" s="97"/>
      <c r="AJ210" s="97"/>
      <c r="AK210" s="97"/>
      <c r="AL210" s="67"/>
    </row>
    <row r="211" spans="2:38" ht="5.0999999999999996" customHeight="1" x14ac:dyDescent="0.2"/>
    <row r="212" spans="2:38" ht="5.0999999999999996" customHeight="1" x14ac:dyDescent="0.2">
      <c r="B212" s="56"/>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8"/>
    </row>
    <row r="213" spans="2:38" ht="15" customHeight="1" x14ac:dyDescent="0.2">
      <c r="B213" s="59"/>
      <c r="C213" s="69" t="s">
        <v>437</v>
      </c>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72">
        <v>2</v>
      </c>
      <c r="AG213" s="198"/>
      <c r="AH213" s="199"/>
      <c r="AI213" s="199"/>
      <c r="AJ213" s="199"/>
      <c r="AK213" s="200"/>
      <c r="AL213" s="60"/>
    </row>
    <row r="214" spans="2:38" ht="5.0999999999999996" customHeight="1" x14ac:dyDescent="0.2">
      <c r="B214" s="59"/>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60"/>
    </row>
    <row r="215" spans="2:38" ht="15" customHeight="1" x14ac:dyDescent="0.2">
      <c r="B215" s="59"/>
      <c r="C215" s="53"/>
      <c r="D215" s="192" t="s">
        <v>61</v>
      </c>
      <c r="E215" s="192"/>
      <c r="F215" s="192"/>
      <c r="G215" s="192"/>
      <c r="H215" s="192"/>
      <c r="I215" s="192"/>
      <c r="J215" s="192"/>
      <c r="K215" s="192"/>
      <c r="L215" s="192"/>
      <c r="M215" s="192"/>
      <c r="N215" s="192"/>
      <c r="O215" s="192"/>
      <c r="P215" s="192"/>
      <c r="Q215" s="192"/>
      <c r="R215" s="192"/>
      <c r="S215" s="192"/>
      <c r="T215" s="83"/>
      <c r="U215" s="192" t="s">
        <v>19</v>
      </c>
      <c r="V215" s="192"/>
      <c r="W215" s="192"/>
      <c r="X215" s="192"/>
      <c r="Y215" s="192"/>
      <c r="Z215" s="192"/>
      <c r="AA215" s="192"/>
      <c r="AB215" s="192"/>
      <c r="AC215" s="192"/>
      <c r="AD215" s="192"/>
      <c r="AE215" s="192"/>
      <c r="AF215" s="61"/>
      <c r="AG215" s="192" t="s">
        <v>76</v>
      </c>
      <c r="AH215" s="192"/>
      <c r="AI215" s="192"/>
      <c r="AJ215" s="192"/>
      <c r="AK215" s="192"/>
      <c r="AL215" s="60"/>
    </row>
    <row r="216" spans="2:38" ht="15" customHeight="1" x14ac:dyDescent="0.2">
      <c r="B216" s="59"/>
      <c r="C216" s="83" t="s">
        <v>35</v>
      </c>
      <c r="D216" s="169"/>
      <c r="E216" s="170"/>
      <c r="F216" s="170"/>
      <c r="G216" s="170"/>
      <c r="H216" s="170"/>
      <c r="I216" s="170"/>
      <c r="J216" s="170"/>
      <c r="K216" s="170"/>
      <c r="L216" s="170"/>
      <c r="M216" s="170"/>
      <c r="N216" s="170"/>
      <c r="O216" s="170"/>
      <c r="P216" s="170"/>
      <c r="Q216" s="170"/>
      <c r="R216" s="170"/>
      <c r="S216" s="171"/>
      <c r="T216" s="84"/>
      <c r="U216" s="169"/>
      <c r="V216" s="170"/>
      <c r="W216" s="170"/>
      <c r="X216" s="170"/>
      <c r="Y216" s="170"/>
      <c r="Z216" s="170"/>
      <c r="AA216" s="170"/>
      <c r="AB216" s="170"/>
      <c r="AC216" s="170"/>
      <c r="AD216" s="170"/>
      <c r="AE216" s="171"/>
      <c r="AF216" s="146"/>
      <c r="AG216" s="166"/>
      <c r="AH216" s="167"/>
      <c r="AI216" s="167"/>
      <c r="AJ216" s="167"/>
      <c r="AK216" s="168"/>
      <c r="AL216" s="60"/>
    </row>
    <row r="217" spans="2:38" ht="5.0999999999999996" customHeight="1" x14ac:dyDescent="0.2">
      <c r="B217" s="59"/>
      <c r="C217" s="83"/>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91"/>
      <c r="AB217" s="91"/>
      <c r="AC217" s="91"/>
      <c r="AD217" s="91"/>
      <c r="AE217" s="91"/>
      <c r="AF217" s="146"/>
      <c r="AG217" s="91"/>
      <c r="AH217" s="91"/>
      <c r="AI217" s="91"/>
      <c r="AJ217" s="91"/>
      <c r="AK217" s="91"/>
      <c r="AL217" s="60"/>
    </row>
    <row r="218" spans="2:38" ht="15" customHeight="1" x14ac:dyDescent="0.2">
      <c r="B218" s="59"/>
      <c r="C218" s="83" t="s">
        <v>39</v>
      </c>
      <c r="D218" s="169"/>
      <c r="E218" s="170"/>
      <c r="F218" s="170"/>
      <c r="G218" s="170"/>
      <c r="H218" s="170"/>
      <c r="I218" s="170"/>
      <c r="J218" s="170"/>
      <c r="K218" s="170"/>
      <c r="L218" s="170"/>
      <c r="M218" s="170"/>
      <c r="N218" s="170"/>
      <c r="O218" s="170"/>
      <c r="P218" s="170"/>
      <c r="Q218" s="170"/>
      <c r="R218" s="170"/>
      <c r="S218" s="171"/>
      <c r="T218" s="84"/>
      <c r="U218" s="169"/>
      <c r="V218" s="170"/>
      <c r="W218" s="170"/>
      <c r="X218" s="170"/>
      <c r="Y218" s="170"/>
      <c r="Z218" s="170"/>
      <c r="AA218" s="170"/>
      <c r="AB218" s="170"/>
      <c r="AC218" s="170"/>
      <c r="AD218" s="170"/>
      <c r="AE218" s="171"/>
      <c r="AF218" s="146"/>
      <c r="AG218" s="166" t="str">
        <f>IF(AA218="","",AA218*V218)</f>
        <v/>
      </c>
      <c r="AH218" s="167"/>
      <c r="AI218" s="167"/>
      <c r="AJ218" s="167"/>
      <c r="AK218" s="168"/>
      <c r="AL218" s="60"/>
    </row>
    <row r="219" spans="2:38" ht="5.0999999999999996" customHeight="1" x14ac:dyDescent="0.2">
      <c r="B219" s="59"/>
      <c r="C219" s="83"/>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91"/>
      <c r="AB219" s="91"/>
      <c r="AC219" s="91"/>
      <c r="AD219" s="91"/>
      <c r="AE219" s="91"/>
      <c r="AF219" s="146"/>
      <c r="AG219" s="91"/>
      <c r="AH219" s="91"/>
      <c r="AI219" s="91"/>
      <c r="AJ219" s="91"/>
      <c r="AK219" s="91"/>
      <c r="AL219" s="60"/>
    </row>
    <row r="220" spans="2:38" ht="15" customHeight="1" x14ac:dyDescent="0.2">
      <c r="B220" s="59"/>
      <c r="C220" s="83" t="s">
        <v>40</v>
      </c>
      <c r="D220" s="169"/>
      <c r="E220" s="170"/>
      <c r="F220" s="170"/>
      <c r="G220" s="170"/>
      <c r="H220" s="170"/>
      <c r="I220" s="170"/>
      <c r="J220" s="170"/>
      <c r="K220" s="170"/>
      <c r="L220" s="170"/>
      <c r="M220" s="170"/>
      <c r="N220" s="170"/>
      <c r="O220" s="170"/>
      <c r="P220" s="170"/>
      <c r="Q220" s="170"/>
      <c r="R220" s="170"/>
      <c r="S220" s="171"/>
      <c r="T220" s="84"/>
      <c r="U220" s="169"/>
      <c r="V220" s="170"/>
      <c r="W220" s="170"/>
      <c r="X220" s="170"/>
      <c r="Y220" s="170"/>
      <c r="Z220" s="170"/>
      <c r="AA220" s="170"/>
      <c r="AB220" s="170"/>
      <c r="AC220" s="170"/>
      <c r="AD220" s="170"/>
      <c r="AE220" s="171"/>
      <c r="AF220" s="146"/>
      <c r="AG220" s="166" t="str">
        <f>IF(AA220="","",AA220*V220)</f>
        <v/>
      </c>
      <c r="AH220" s="167"/>
      <c r="AI220" s="167"/>
      <c r="AJ220" s="167"/>
      <c r="AK220" s="168"/>
      <c r="AL220" s="60"/>
    </row>
    <row r="221" spans="2:38" ht="5.0999999999999996" customHeight="1" x14ac:dyDescent="0.2">
      <c r="B221" s="59"/>
      <c r="C221" s="83"/>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91"/>
      <c r="AB221" s="91"/>
      <c r="AC221" s="91"/>
      <c r="AD221" s="91"/>
      <c r="AE221" s="91"/>
      <c r="AF221" s="146"/>
      <c r="AG221" s="91"/>
      <c r="AH221" s="91"/>
      <c r="AI221" s="91"/>
      <c r="AJ221" s="91"/>
      <c r="AK221" s="91"/>
      <c r="AL221" s="60"/>
    </row>
    <row r="222" spans="2:38" ht="15" customHeight="1" x14ac:dyDescent="0.2">
      <c r="B222" s="59"/>
      <c r="C222" s="83" t="s">
        <v>41</v>
      </c>
      <c r="D222" s="169"/>
      <c r="E222" s="170"/>
      <c r="F222" s="170"/>
      <c r="G222" s="170"/>
      <c r="H222" s="170"/>
      <c r="I222" s="170"/>
      <c r="J222" s="170"/>
      <c r="K222" s="170"/>
      <c r="L222" s="170"/>
      <c r="M222" s="170"/>
      <c r="N222" s="170"/>
      <c r="O222" s="170"/>
      <c r="P222" s="170"/>
      <c r="Q222" s="170"/>
      <c r="R222" s="170"/>
      <c r="S222" s="171"/>
      <c r="T222" s="84"/>
      <c r="U222" s="169"/>
      <c r="V222" s="170"/>
      <c r="W222" s="170"/>
      <c r="X222" s="170"/>
      <c r="Y222" s="170"/>
      <c r="Z222" s="170"/>
      <c r="AA222" s="170"/>
      <c r="AB222" s="170"/>
      <c r="AC222" s="170"/>
      <c r="AD222" s="170"/>
      <c r="AE222" s="171"/>
      <c r="AF222" s="146"/>
      <c r="AG222" s="166" t="str">
        <f>IF(AA222="","",AA222*V222)</f>
        <v/>
      </c>
      <c r="AH222" s="167"/>
      <c r="AI222" s="167"/>
      <c r="AJ222" s="167"/>
      <c r="AK222" s="168"/>
      <c r="AL222" s="60"/>
    </row>
    <row r="223" spans="2:38" ht="5.0999999999999996" customHeight="1" x14ac:dyDescent="0.2">
      <c r="B223" s="59"/>
      <c r="C223" s="83"/>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91"/>
      <c r="AB223" s="91"/>
      <c r="AC223" s="91"/>
      <c r="AD223" s="91"/>
      <c r="AE223" s="91"/>
      <c r="AF223" s="146"/>
      <c r="AG223" s="91"/>
      <c r="AH223" s="91"/>
      <c r="AI223" s="91"/>
      <c r="AJ223" s="91"/>
      <c r="AK223" s="91"/>
      <c r="AL223" s="60"/>
    </row>
    <row r="224" spans="2:38" ht="15" customHeight="1" x14ac:dyDescent="0.2">
      <c r="B224" s="59"/>
      <c r="C224" s="83" t="s">
        <v>42</v>
      </c>
      <c r="D224" s="169"/>
      <c r="E224" s="170"/>
      <c r="F224" s="170"/>
      <c r="G224" s="170"/>
      <c r="H224" s="170"/>
      <c r="I224" s="170"/>
      <c r="J224" s="170"/>
      <c r="K224" s="170"/>
      <c r="L224" s="170"/>
      <c r="M224" s="170"/>
      <c r="N224" s="170"/>
      <c r="O224" s="170"/>
      <c r="P224" s="170"/>
      <c r="Q224" s="170"/>
      <c r="R224" s="170"/>
      <c r="S224" s="171"/>
      <c r="T224" s="84"/>
      <c r="U224" s="169"/>
      <c r="V224" s="170"/>
      <c r="W224" s="170"/>
      <c r="X224" s="170"/>
      <c r="Y224" s="170"/>
      <c r="Z224" s="170"/>
      <c r="AA224" s="170"/>
      <c r="AB224" s="170"/>
      <c r="AC224" s="170"/>
      <c r="AD224" s="170"/>
      <c r="AE224" s="171"/>
      <c r="AF224" s="146"/>
      <c r="AG224" s="166" t="str">
        <f>IF(AA224="","",AA224*V224)</f>
        <v/>
      </c>
      <c r="AH224" s="167"/>
      <c r="AI224" s="167"/>
      <c r="AJ224" s="167"/>
      <c r="AK224" s="168"/>
      <c r="AL224" s="60"/>
    </row>
    <row r="225" spans="2:38" ht="5.0999999999999996" customHeight="1" x14ac:dyDescent="0.2">
      <c r="B225" s="59"/>
      <c r="C225" s="83"/>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91"/>
      <c r="AB225" s="91"/>
      <c r="AC225" s="91"/>
      <c r="AD225" s="91"/>
      <c r="AE225" s="91"/>
      <c r="AF225" s="146"/>
      <c r="AG225" s="91"/>
      <c r="AH225" s="91"/>
      <c r="AI225" s="91"/>
      <c r="AJ225" s="91"/>
      <c r="AK225" s="91"/>
      <c r="AL225" s="60"/>
    </row>
    <row r="226" spans="2:38" ht="15" customHeight="1" x14ac:dyDescent="0.2">
      <c r="B226" s="59"/>
      <c r="C226" s="83" t="s">
        <v>43</v>
      </c>
      <c r="D226" s="169"/>
      <c r="E226" s="170"/>
      <c r="F226" s="170"/>
      <c r="G226" s="170"/>
      <c r="H226" s="170"/>
      <c r="I226" s="170"/>
      <c r="J226" s="170"/>
      <c r="K226" s="170"/>
      <c r="L226" s="170"/>
      <c r="M226" s="170"/>
      <c r="N226" s="170"/>
      <c r="O226" s="170"/>
      <c r="P226" s="170"/>
      <c r="Q226" s="170"/>
      <c r="R226" s="170"/>
      <c r="S226" s="171"/>
      <c r="T226" s="84"/>
      <c r="U226" s="169"/>
      <c r="V226" s="170"/>
      <c r="W226" s="170"/>
      <c r="X226" s="170"/>
      <c r="Y226" s="170"/>
      <c r="Z226" s="170"/>
      <c r="AA226" s="170"/>
      <c r="AB226" s="170"/>
      <c r="AC226" s="170"/>
      <c r="AD226" s="170"/>
      <c r="AE226" s="171"/>
      <c r="AF226" s="146"/>
      <c r="AG226" s="166" t="str">
        <f>IF(AA226="","",AA226*V226)</f>
        <v/>
      </c>
      <c r="AH226" s="167"/>
      <c r="AI226" s="167"/>
      <c r="AJ226" s="167"/>
      <c r="AK226" s="168"/>
      <c r="AL226" s="60"/>
    </row>
    <row r="227" spans="2:38" ht="15" customHeight="1" x14ac:dyDescent="0.2">
      <c r="B227" s="59"/>
      <c r="C227" s="83"/>
      <c r="D227" s="88"/>
      <c r="E227" s="88"/>
      <c r="F227" s="88"/>
      <c r="G227" s="88"/>
      <c r="H227" s="88"/>
      <c r="I227" s="88"/>
      <c r="J227" s="88"/>
      <c r="K227" s="88"/>
      <c r="L227" s="88"/>
      <c r="M227" s="88"/>
      <c r="N227" s="88"/>
      <c r="O227" s="88"/>
      <c r="P227" s="53"/>
      <c r="Q227" s="88"/>
      <c r="R227" s="88"/>
      <c r="S227" s="88"/>
      <c r="T227" s="88"/>
      <c r="U227" s="53"/>
      <c r="V227" s="98"/>
      <c r="W227" s="98"/>
      <c r="X227" s="98"/>
      <c r="Y227" s="98"/>
      <c r="Z227" s="98"/>
      <c r="AA227" s="98"/>
      <c r="AB227" s="98"/>
      <c r="AC227" s="98"/>
      <c r="AD227" s="98"/>
      <c r="AE227" s="98"/>
      <c r="AF227" s="53"/>
      <c r="AG227" s="99"/>
      <c r="AH227" s="99"/>
      <c r="AI227" s="99"/>
      <c r="AJ227" s="99"/>
      <c r="AK227" s="99"/>
      <c r="AL227" s="60"/>
    </row>
    <row r="228" spans="2:38" ht="15" customHeight="1" x14ac:dyDescent="0.2">
      <c r="B228" s="59"/>
      <c r="C228" s="61" t="s">
        <v>77</v>
      </c>
      <c r="D228" s="61" t="s">
        <v>83</v>
      </c>
      <c r="E228" s="88"/>
      <c r="F228" s="88"/>
      <c r="G228" s="88"/>
      <c r="H228" s="88"/>
      <c r="I228" s="88"/>
      <c r="J228" s="88"/>
      <c r="K228" s="88"/>
      <c r="L228" s="88"/>
      <c r="M228" s="88"/>
      <c r="N228" s="88"/>
      <c r="O228" s="88"/>
      <c r="P228" s="53"/>
      <c r="Q228" s="88"/>
      <c r="R228" s="88"/>
      <c r="S228" s="88"/>
      <c r="T228" s="88"/>
      <c r="U228" s="53"/>
      <c r="V228" s="98"/>
      <c r="W228" s="98"/>
      <c r="X228" s="98"/>
      <c r="Y228" s="98"/>
      <c r="Z228" s="98"/>
      <c r="AA228" s="98"/>
      <c r="AB228" s="98"/>
      <c r="AC228" s="98"/>
      <c r="AD228" s="98"/>
      <c r="AE228" s="98"/>
      <c r="AF228" s="53"/>
      <c r="AG228" s="99"/>
      <c r="AH228" s="99"/>
      <c r="AI228" s="99"/>
      <c r="AJ228" s="99"/>
      <c r="AK228" s="99"/>
      <c r="AL228" s="60"/>
    </row>
    <row r="229" spans="2:38" ht="5.0999999999999996" customHeight="1" x14ac:dyDescent="0.2">
      <c r="B229" s="65"/>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7"/>
    </row>
    <row r="230" spans="2:38" ht="5.0999999999999996" customHeight="1" x14ac:dyDescent="0.2"/>
    <row r="231" spans="2:38" ht="5.0999999999999996" customHeight="1" x14ac:dyDescent="0.2">
      <c r="B231" s="56"/>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8"/>
    </row>
    <row r="232" spans="2:38" ht="15" customHeight="1" x14ac:dyDescent="0.2">
      <c r="B232" s="59"/>
      <c r="C232" s="69" t="s">
        <v>438</v>
      </c>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72">
        <v>2</v>
      </c>
      <c r="AG232" s="198"/>
      <c r="AH232" s="199"/>
      <c r="AI232" s="199"/>
      <c r="AJ232" s="199"/>
      <c r="AK232" s="200"/>
      <c r="AL232" s="60"/>
    </row>
    <row r="233" spans="2:38" ht="5.0999999999999996" customHeight="1" x14ac:dyDescent="0.2">
      <c r="B233" s="59"/>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60"/>
    </row>
    <row r="234" spans="2:38" ht="15" customHeight="1" x14ac:dyDescent="0.2">
      <c r="B234" s="59"/>
      <c r="C234" s="53"/>
      <c r="D234" s="192" t="s">
        <v>54</v>
      </c>
      <c r="E234" s="192"/>
      <c r="F234" s="192"/>
      <c r="G234" s="192"/>
      <c r="H234" s="192"/>
      <c r="I234" s="192"/>
      <c r="J234" s="192"/>
      <c r="K234" s="192"/>
      <c r="L234" s="192"/>
      <c r="M234" s="192"/>
      <c r="N234" s="192"/>
      <c r="O234" s="192"/>
      <c r="P234" s="53"/>
      <c r="Q234" s="192" t="s">
        <v>56</v>
      </c>
      <c r="R234" s="192"/>
      <c r="S234" s="192"/>
      <c r="T234" s="192"/>
      <c r="U234" s="53"/>
      <c r="V234" s="192" t="s">
        <v>55</v>
      </c>
      <c r="W234" s="192"/>
      <c r="X234" s="192"/>
      <c r="Y234" s="192"/>
      <c r="Z234" s="192"/>
      <c r="AA234" s="94"/>
      <c r="AB234" s="192" t="s">
        <v>49</v>
      </c>
      <c r="AC234" s="192"/>
      <c r="AD234" s="192"/>
      <c r="AE234" s="192"/>
      <c r="AF234" s="61"/>
      <c r="AG234" s="192" t="s">
        <v>29</v>
      </c>
      <c r="AH234" s="192"/>
      <c r="AI234" s="192"/>
      <c r="AJ234" s="192"/>
      <c r="AK234" s="192"/>
      <c r="AL234" s="60"/>
    </row>
    <row r="235" spans="2:38" ht="15" customHeight="1" x14ac:dyDescent="0.2">
      <c r="B235" s="59"/>
      <c r="C235" s="83" t="s">
        <v>35</v>
      </c>
      <c r="D235" s="169"/>
      <c r="E235" s="170"/>
      <c r="F235" s="170"/>
      <c r="G235" s="170"/>
      <c r="H235" s="170"/>
      <c r="I235" s="170"/>
      <c r="J235" s="170"/>
      <c r="K235" s="170"/>
      <c r="L235" s="170"/>
      <c r="M235" s="170"/>
      <c r="N235" s="170"/>
      <c r="O235" s="171"/>
      <c r="P235" s="146"/>
      <c r="Q235" s="169"/>
      <c r="R235" s="170"/>
      <c r="S235" s="170"/>
      <c r="T235" s="171"/>
      <c r="U235" s="146"/>
      <c r="V235" s="166"/>
      <c r="W235" s="167"/>
      <c r="X235" s="167"/>
      <c r="Y235" s="167"/>
      <c r="Z235" s="168"/>
      <c r="AA235" s="94"/>
      <c r="AB235" s="202"/>
      <c r="AC235" s="203"/>
      <c r="AD235" s="203"/>
      <c r="AE235" s="204"/>
      <c r="AF235" s="146"/>
      <c r="AG235" s="175" t="str">
        <f>IF(AG232="","",V235*AB235)</f>
        <v/>
      </c>
      <c r="AH235" s="176"/>
      <c r="AI235" s="176"/>
      <c r="AJ235" s="176"/>
      <c r="AK235" s="177"/>
      <c r="AL235" s="60"/>
    </row>
    <row r="236" spans="2:38" ht="5.0999999999999996" customHeight="1" x14ac:dyDescent="0.2">
      <c r="B236" s="59"/>
      <c r="C236" s="83"/>
      <c r="D236" s="146"/>
      <c r="E236" s="146"/>
      <c r="F236" s="146"/>
      <c r="G236" s="146"/>
      <c r="H236" s="146"/>
      <c r="I236" s="146"/>
      <c r="J236" s="146"/>
      <c r="K236" s="146"/>
      <c r="L236" s="146"/>
      <c r="M236" s="146"/>
      <c r="N236" s="146"/>
      <c r="O236" s="146"/>
      <c r="P236" s="146"/>
      <c r="Q236" s="146"/>
      <c r="R236" s="146"/>
      <c r="S236" s="146"/>
      <c r="T236" s="146"/>
      <c r="U236" s="146"/>
      <c r="V236" s="91"/>
      <c r="W236" s="91"/>
      <c r="X236" s="91"/>
      <c r="Y236" s="91"/>
      <c r="Z236" s="91"/>
      <c r="AA236" s="146"/>
      <c r="AB236" s="146"/>
      <c r="AC236" s="146"/>
      <c r="AD236" s="146"/>
      <c r="AE236" s="146"/>
      <c r="AF236" s="146"/>
      <c r="AG236" s="91"/>
      <c r="AH236" s="91"/>
      <c r="AI236" s="91"/>
      <c r="AJ236" s="91"/>
      <c r="AK236" s="91"/>
      <c r="AL236" s="60"/>
    </row>
    <row r="237" spans="2:38" ht="15" customHeight="1" x14ac:dyDescent="0.2">
      <c r="B237" s="59"/>
      <c r="C237" s="83" t="s">
        <v>39</v>
      </c>
      <c r="D237" s="208"/>
      <c r="E237" s="209"/>
      <c r="F237" s="209"/>
      <c r="G237" s="209"/>
      <c r="H237" s="209"/>
      <c r="I237" s="209"/>
      <c r="J237" s="209"/>
      <c r="K237" s="209"/>
      <c r="L237" s="209"/>
      <c r="M237" s="209"/>
      <c r="N237" s="209"/>
      <c r="O237" s="210"/>
      <c r="P237" s="146"/>
      <c r="Q237" s="187"/>
      <c r="R237" s="188"/>
      <c r="S237" s="188"/>
      <c r="T237" s="189"/>
      <c r="U237" s="146"/>
      <c r="V237" s="166"/>
      <c r="W237" s="167"/>
      <c r="X237" s="167"/>
      <c r="Y237" s="167"/>
      <c r="Z237" s="168"/>
      <c r="AA237" s="94"/>
      <c r="AB237" s="202"/>
      <c r="AC237" s="203"/>
      <c r="AD237" s="203"/>
      <c r="AE237" s="204"/>
      <c r="AF237" s="146"/>
      <c r="AG237" s="175" t="str">
        <f>IF(V237="","",IF(AG232="","",V237*AB237))</f>
        <v/>
      </c>
      <c r="AH237" s="176"/>
      <c r="AI237" s="176"/>
      <c r="AJ237" s="176"/>
      <c r="AK237" s="177"/>
      <c r="AL237" s="60"/>
    </row>
    <row r="238" spans="2:38" ht="5.0999999999999996" customHeight="1" x14ac:dyDescent="0.2">
      <c r="B238" s="65"/>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7"/>
    </row>
    <row r="239" spans="2:38" s="53" customFormat="1" ht="5.0999999999999996" customHeight="1" x14ac:dyDescent="0.2"/>
    <row r="240" spans="2:38" ht="5.0999999999999996" customHeight="1" x14ac:dyDescent="0.2">
      <c r="B240" s="56"/>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8"/>
    </row>
    <row r="241" spans="2:38" ht="15" customHeight="1" x14ac:dyDescent="0.2">
      <c r="B241" s="59"/>
      <c r="C241" s="69" t="s">
        <v>439</v>
      </c>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72">
        <v>2</v>
      </c>
      <c r="AG241" s="198"/>
      <c r="AH241" s="199"/>
      <c r="AI241" s="199"/>
      <c r="AJ241" s="199"/>
      <c r="AK241" s="200"/>
      <c r="AL241" s="60"/>
    </row>
    <row r="242" spans="2:38" ht="5.0999999999999996" customHeight="1" x14ac:dyDescent="0.2">
      <c r="B242" s="59"/>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60"/>
    </row>
    <row r="243" spans="2:38" ht="15" customHeight="1" x14ac:dyDescent="0.2">
      <c r="B243" s="59"/>
      <c r="C243" s="53"/>
      <c r="D243" s="192" t="s">
        <v>52</v>
      </c>
      <c r="E243" s="192"/>
      <c r="F243" s="192"/>
      <c r="G243" s="192"/>
      <c r="H243" s="192"/>
      <c r="I243" s="192"/>
      <c r="J243" s="192"/>
      <c r="K243" s="83"/>
      <c r="L243" s="192" t="s">
        <v>47</v>
      </c>
      <c r="M243" s="192"/>
      <c r="N243" s="192"/>
      <c r="O243" s="192"/>
      <c r="P243" s="53"/>
      <c r="Q243" s="192" t="s">
        <v>48</v>
      </c>
      <c r="R243" s="192"/>
      <c r="S243" s="192"/>
      <c r="T243" s="192"/>
      <c r="U243" s="192"/>
      <c r="V243" s="61"/>
      <c r="W243" s="192" t="s">
        <v>53</v>
      </c>
      <c r="X243" s="192"/>
      <c r="Y243" s="192"/>
      <c r="Z243" s="192"/>
      <c r="AA243" s="61"/>
      <c r="AB243" s="192" t="s">
        <v>49</v>
      </c>
      <c r="AC243" s="192"/>
      <c r="AD243" s="192"/>
      <c r="AE243" s="192"/>
      <c r="AF243" s="61"/>
      <c r="AG243" s="192" t="s">
        <v>29</v>
      </c>
      <c r="AH243" s="192"/>
      <c r="AI243" s="192"/>
      <c r="AJ243" s="192"/>
      <c r="AK243" s="192"/>
      <c r="AL243" s="60"/>
    </row>
    <row r="244" spans="2:38" ht="15" customHeight="1" x14ac:dyDescent="0.2">
      <c r="B244" s="59"/>
      <c r="C244" s="83" t="s">
        <v>35</v>
      </c>
      <c r="D244" s="187"/>
      <c r="E244" s="188"/>
      <c r="F244" s="188"/>
      <c r="G244" s="188"/>
      <c r="H244" s="188"/>
      <c r="I244" s="188"/>
      <c r="J244" s="189"/>
      <c r="K244" s="146"/>
      <c r="L244" s="187"/>
      <c r="M244" s="188"/>
      <c r="N244" s="188"/>
      <c r="O244" s="189"/>
      <c r="P244" s="146"/>
      <c r="Q244" s="166"/>
      <c r="R244" s="167"/>
      <c r="S244" s="167"/>
      <c r="T244" s="167"/>
      <c r="U244" s="168"/>
      <c r="V244" s="146"/>
      <c r="W244" s="187"/>
      <c r="X244" s="188"/>
      <c r="Y244" s="188"/>
      <c r="Z244" s="189"/>
      <c r="AA244" s="146"/>
      <c r="AB244" s="202"/>
      <c r="AC244" s="203"/>
      <c r="AD244" s="203"/>
      <c r="AE244" s="204"/>
      <c r="AF244" s="146"/>
      <c r="AG244" s="175" t="str">
        <f>IF(Q244="","",Q244*AB244)</f>
        <v/>
      </c>
      <c r="AH244" s="176"/>
      <c r="AI244" s="176"/>
      <c r="AJ244" s="176"/>
      <c r="AK244" s="177"/>
      <c r="AL244" s="60"/>
    </row>
    <row r="245" spans="2:38" ht="5.0999999999999996" customHeight="1" x14ac:dyDescent="0.2">
      <c r="B245" s="59"/>
      <c r="C245" s="83"/>
      <c r="D245" s="148"/>
      <c r="E245" s="148"/>
      <c r="F245" s="148"/>
      <c r="G245" s="148"/>
      <c r="H245" s="148"/>
      <c r="I245" s="148"/>
      <c r="J245" s="148"/>
      <c r="K245" s="146"/>
      <c r="L245" s="148"/>
      <c r="M245" s="148"/>
      <c r="N245" s="148"/>
      <c r="O245" s="148"/>
      <c r="P245" s="146"/>
      <c r="Q245" s="149"/>
      <c r="R245" s="149"/>
      <c r="S245" s="149"/>
      <c r="T245" s="149"/>
      <c r="U245" s="149"/>
      <c r="V245" s="146"/>
      <c r="W245" s="148"/>
      <c r="X245" s="148"/>
      <c r="Y245" s="148"/>
      <c r="Z245" s="148"/>
      <c r="AA245" s="146"/>
      <c r="AB245" s="150"/>
      <c r="AC245" s="150"/>
      <c r="AD245" s="150"/>
      <c r="AE245" s="150"/>
      <c r="AF245" s="146"/>
      <c r="AG245" s="149"/>
      <c r="AH245" s="149"/>
      <c r="AI245" s="149"/>
      <c r="AJ245" s="149"/>
      <c r="AK245" s="149"/>
      <c r="AL245" s="60"/>
    </row>
    <row r="246" spans="2:38" ht="15" customHeight="1" x14ac:dyDescent="0.2">
      <c r="B246" s="59"/>
      <c r="C246" s="83" t="s">
        <v>39</v>
      </c>
      <c r="D246" s="187"/>
      <c r="E246" s="188"/>
      <c r="F246" s="188"/>
      <c r="G246" s="188"/>
      <c r="H246" s="188"/>
      <c r="I246" s="188"/>
      <c r="J246" s="189"/>
      <c r="K246" s="146"/>
      <c r="L246" s="187"/>
      <c r="M246" s="188"/>
      <c r="N246" s="188"/>
      <c r="O246" s="189"/>
      <c r="P246" s="146"/>
      <c r="Q246" s="166"/>
      <c r="R246" s="167"/>
      <c r="S246" s="167"/>
      <c r="T246" s="167"/>
      <c r="U246" s="168"/>
      <c r="V246" s="146"/>
      <c r="W246" s="187"/>
      <c r="X246" s="188"/>
      <c r="Y246" s="188"/>
      <c r="Z246" s="189"/>
      <c r="AA246" s="146"/>
      <c r="AB246" s="202"/>
      <c r="AC246" s="203"/>
      <c r="AD246" s="203"/>
      <c r="AE246" s="204"/>
      <c r="AF246" s="146"/>
      <c r="AG246" s="175" t="str">
        <f>IF(Q246="","",Q246*AB246)</f>
        <v/>
      </c>
      <c r="AH246" s="176"/>
      <c r="AI246" s="176"/>
      <c r="AJ246" s="176"/>
      <c r="AK246" s="177"/>
      <c r="AL246" s="60"/>
    </row>
    <row r="247" spans="2:38" ht="5.0999999999999996" customHeight="1" x14ac:dyDescent="0.2">
      <c r="B247" s="59"/>
      <c r="C247" s="83"/>
      <c r="D247" s="148"/>
      <c r="E247" s="148"/>
      <c r="F247" s="148"/>
      <c r="G247" s="148"/>
      <c r="H247" s="148"/>
      <c r="I247" s="148"/>
      <c r="J247" s="148"/>
      <c r="K247" s="146"/>
      <c r="L247" s="148"/>
      <c r="M247" s="148"/>
      <c r="N247" s="148"/>
      <c r="O247" s="148"/>
      <c r="P247" s="146"/>
      <c r="Q247" s="149"/>
      <c r="R247" s="149"/>
      <c r="S247" s="149"/>
      <c r="T247" s="149"/>
      <c r="U247" s="149"/>
      <c r="V247" s="146"/>
      <c r="W247" s="148"/>
      <c r="X247" s="148"/>
      <c r="Y247" s="148"/>
      <c r="Z247" s="148"/>
      <c r="AA247" s="146"/>
      <c r="AB247" s="150"/>
      <c r="AC247" s="150"/>
      <c r="AD247" s="150"/>
      <c r="AE247" s="150"/>
      <c r="AF247" s="146"/>
      <c r="AG247" s="149"/>
      <c r="AH247" s="149"/>
      <c r="AI247" s="149"/>
      <c r="AJ247" s="149"/>
      <c r="AK247" s="149"/>
      <c r="AL247" s="60"/>
    </row>
    <row r="248" spans="2:38" ht="15" customHeight="1" x14ac:dyDescent="0.2">
      <c r="B248" s="59"/>
      <c r="C248" s="61" t="s">
        <v>40</v>
      </c>
      <c r="D248" s="187"/>
      <c r="E248" s="188"/>
      <c r="F248" s="188"/>
      <c r="G248" s="188"/>
      <c r="H248" s="188"/>
      <c r="I248" s="188"/>
      <c r="J248" s="189"/>
      <c r="K248" s="146"/>
      <c r="L248" s="187"/>
      <c r="M248" s="188"/>
      <c r="N248" s="188"/>
      <c r="O248" s="189"/>
      <c r="P248" s="146"/>
      <c r="Q248" s="166"/>
      <c r="R248" s="167"/>
      <c r="S248" s="167"/>
      <c r="T248" s="167"/>
      <c r="U248" s="168"/>
      <c r="V248" s="146"/>
      <c r="W248" s="187"/>
      <c r="X248" s="188"/>
      <c r="Y248" s="188"/>
      <c r="Z248" s="189"/>
      <c r="AA248" s="146"/>
      <c r="AB248" s="202"/>
      <c r="AC248" s="203"/>
      <c r="AD248" s="203"/>
      <c r="AE248" s="204"/>
      <c r="AF248" s="146"/>
      <c r="AG248" s="175" t="str">
        <f>IF(Q248="","",Q248*AB248)</f>
        <v/>
      </c>
      <c r="AH248" s="176"/>
      <c r="AI248" s="176"/>
      <c r="AJ248" s="176"/>
      <c r="AK248" s="177"/>
      <c r="AL248" s="60"/>
    </row>
    <row r="249" spans="2:38" ht="5.0999999999999996" customHeight="1" x14ac:dyDescent="0.2">
      <c r="B249" s="59"/>
      <c r="C249" s="61"/>
      <c r="D249" s="148"/>
      <c r="E249" s="148"/>
      <c r="F249" s="148"/>
      <c r="G249" s="148"/>
      <c r="H249" s="148"/>
      <c r="I249" s="148"/>
      <c r="J249" s="148"/>
      <c r="K249" s="146"/>
      <c r="L249" s="148"/>
      <c r="M249" s="148"/>
      <c r="N249" s="148"/>
      <c r="O249" s="148"/>
      <c r="P249" s="146"/>
      <c r="Q249" s="149"/>
      <c r="R249" s="149"/>
      <c r="S249" s="149"/>
      <c r="T249" s="149"/>
      <c r="U249" s="149"/>
      <c r="V249" s="146"/>
      <c r="W249" s="148"/>
      <c r="X249" s="148"/>
      <c r="Y249" s="148"/>
      <c r="Z249" s="148"/>
      <c r="AA249" s="146"/>
      <c r="AB249" s="150"/>
      <c r="AC249" s="150"/>
      <c r="AD249" s="150"/>
      <c r="AE249" s="150"/>
      <c r="AF249" s="146"/>
      <c r="AG249" s="149"/>
      <c r="AH249" s="149"/>
      <c r="AI249" s="149"/>
      <c r="AJ249" s="149"/>
      <c r="AK249" s="149"/>
      <c r="AL249" s="60"/>
    </row>
    <row r="250" spans="2:38" ht="15" customHeight="1" x14ac:dyDescent="0.2">
      <c r="B250" s="59"/>
      <c r="C250" s="61" t="s">
        <v>41</v>
      </c>
      <c r="D250" s="187"/>
      <c r="E250" s="188"/>
      <c r="F250" s="188"/>
      <c r="G250" s="188"/>
      <c r="H250" s="188"/>
      <c r="I250" s="188"/>
      <c r="J250" s="189"/>
      <c r="K250" s="146"/>
      <c r="L250" s="187"/>
      <c r="M250" s="188"/>
      <c r="N250" s="188"/>
      <c r="O250" s="189"/>
      <c r="P250" s="146"/>
      <c r="Q250" s="166"/>
      <c r="R250" s="167"/>
      <c r="S250" s="167"/>
      <c r="T250" s="167"/>
      <c r="U250" s="168"/>
      <c r="V250" s="146"/>
      <c r="W250" s="187"/>
      <c r="X250" s="188"/>
      <c r="Y250" s="188"/>
      <c r="Z250" s="189"/>
      <c r="AA250" s="146"/>
      <c r="AB250" s="202"/>
      <c r="AC250" s="203"/>
      <c r="AD250" s="203"/>
      <c r="AE250" s="204"/>
      <c r="AF250" s="146"/>
      <c r="AG250" s="175" t="str">
        <f>IF(Q250="","",Q250*AB250)</f>
        <v/>
      </c>
      <c r="AH250" s="176"/>
      <c r="AI250" s="176"/>
      <c r="AJ250" s="176"/>
      <c r="AK250" s="177"/>
      <c r="AL250" s="60"/>
    </row>
    <row r="251" spans="2:38" ht="5.0999999999999996" customHeight="1" x14ac:dyDescent="0.2">
      <c r="B251" s="59"/>
      <c r="C251" s="53"/>
      <c r="D251" s="148"/>
      <c r="E251" s="148"/>
      <c r="F251" s="148"/>
      <c r="G251" s="148"/>
      <c r="H251" s="148"/>
      <c r="I251" s="148"/>
      <c r="J251" s="148"/>
      <c r="K251" s="146"/>
      <c r="L251" s="148"/>
      <c r="M251" s="148"/>
      <c r="N251" s="148"/>
      <c r="O251" s="148"/>
      <c r="P251" s="146"/>
      <c r="Q251" s="149"/>
      <c r="R251" s="149"/>
      <c r="S251" s="149"/>
      <c r="T251" s="149"/>
      <c r="U251" s="149"/>
      <c r="V251" s="146"/>
      <c r="W251" s="148"/>
      <c r="X251" s="148"/>
      <c r="Y251" s="148"/>
      <c r="Z251" s="148"/>
      <c r="AA251" s="146"/>
      <c r="AB251" s="150"/>
      <c r="AC251" s="150"/>
      <c r="AD251" s="150"/>
      <c r="AE251" s="150"/>
      <c r="AF251" s="146"/>
      <c r="AG251" s="149"/>
      <c r="AH251" s="149"/>
      <c r="AI251" s="149"/>
      <c r="AJ251" s="149"/>
      <c r="AK251" s="149"/>
      <c r="AL251" s="60"/>
    </row>
    <row r="252" spans="2:38" ht="15" customHeight="1" x14ac:dyDescent="0.2">
      <c r="B252" s="59"/>
      <c r="C252" s="61" t="s">
        <v>42</v>
      </c>
      <c r="D252" s="187"/>
      <c r="E252" s="188"/>
      <c r="F252" s="188"/>
      <c r="G252" s="188"/>
      <c r="H252" s="188"/>
      <c r="I252" s="188"/>
      <c r="J252" s="189"/>
      <c r="K252" s="146"/>
      <c r="L252" s="187"/>
      <c r="M252" s="188"/>
      <c r="N252" s="188"/>
      <c r="O252" s="189"/>
      <c r="P252" s="146"/>
      <c r="Q252" s="166"/>
      <c r="R252" s="167"/>
      <c r="S252" s="167"/>
      <c r="T252" s="167"/>
      <c r="U252" s="168"/>
      <c r="V252" s="146"/>
      <c r="W252" s="187"/>
      <c r="X252" s="188"/>
      <c r="Y252" s="188"/>
      <c r="Z252" s="189"/>
      <c r="AA252" s="146"/>
      <c r="AB252" s="202"/>
      <c r="AC252" s="203"/>
      <c r="AD252" s="203"/>
      <c r="AE252" s="204"/>
      <c r="AF252" s="146"/>
      <c r="AG252" s="175" t="str">
        <f>IF(Q252="","",Q252*AB252)</f>
        <v/>
      </c>
      <c r="AH252" s="176"/>
      <c r="AI252" s="176"/>
      <c r="AJ252" s="176"/>
      <c r="AK252" s="177"/>
      <c r="AL252" s="60"/>
    </row>
    <row r="253" spans="2:38" ht="5.0999999999999996" customHeight="1" x14ac:dyDescent="0.2">
      <c r="B253" s="59"/>
      <c r="C253" s="53"/>
      <c r="D253" s="148"/>
      <c r="E253" s="148"/>
      <c r="F253" s="148"/>
      <c r="G253" s="148"/>
      <c r="H253" s="148"/>
      <c r="I253" s="148"/>
      <c r="J253" s="148"/>
      <c r="K253" s="146"/>
      <c r="L253" s="148"/>
      <c r="M253" s="148"/>
      <c r="N253" s="148"/>
      <c r="O253" s="148"/>
      <c r="P253" s="146"/>
      <c r="Q253" s="149"/>
      <c r="R253" s="149"/>
      <c r="S253" s="149"/>
      <c r="T253" s="149"/>
      <c r="U253" s="149"/>
      <c r="V253" s="146"/>
      <c r="W253" s="148"/>
      <c r="X253" s="148"/>
      <c r="Y253" s="148"/>
      <c r="Z253" s="148"/>
      <c r="AA253" s="146"/>
      <c r="AB253" s="150"/>
      <c r="AC253" s="150"/>
      <c r="AD253" s="150"/>
      <c r="AE253" s="150"/>
      <c r="AF253" s="146"/>
      <c r="AG253" s="149"/>
      <c r="AH253" s="149"/>
      <c r="AI253" s="149"/>
      <c r="AJ253" s="149"/>
      <c r="AK253" s="149"/>
      <c r="AL253" s="60"/>
    </row>
    <row r="254" spans="2:38" ht="15" customHeight="1" x14ac:dyDescent="0.2">
      <c r="B254" s="59"/>
      <c r="C254" s="61" t="s">
        <v>43</v>
      </c>
      <c r="D254" s="187"/>
      <c r="E254" s="188"/>
      <c r="F254" s="188"/>
      <c r="G254" s="188"/>
      <c r="H254" s="188"/>
      <c r="I254" s="188"/>
      <c r="J254" s="189"/>
      <c r="K254" s="146"/>
      <c r="L254" s="187"/>
      <c r="M254" s="188"/>
      <c r="N254" s="188"/>
      <c r="O254" s="189"/>
      <c r="P254" s="146"/>
      <c r="Q254" s="166"/>
      <c r="R254" s="167"/>
      <c r="S254" s="167"/>
      <c r="T254" s="167"/>
      <c r="U254" s="168"/>
      <c r="V254" s="146"/>
      <c r="W254" s="187"/>
      <c r="X254" s="188"/>
      <c r="Y254" s="188"/>
      <c r="Z254" s="189"/>
      <c r="AA254" s="146"/>
      <c r="AB254" s="202"/>
      <c r="AC254" s="203"/>
      <c r="AD254" s="203"/>
      <c r="AE254" s="204"/>
      <c r="AF254" s="146"/>
      <c r="AG254" s="175" t="str">
        <f>IF(Q254="","",Q254*AB254)</f>
        <v/>
      </c>
      <c r="AH254" s="176"/>
      <c r="AI254" s="176"/>
      <c r="AJ254" s="176"/>
      <c r="AK254" s="177"/>
      <c r="AL254" s="60"/>
    </row>
    <row r="255" spans="2:38" ht="5.0999999999999996" customHeight="1" x14ac:dyDescent="0.2">
      <c r="B255" s="59"/>
      <c r="C255" s="61"/>
      <c r="D255" s="71"/>
      <c r="E255" s="71"/>
      <c r="F255" s="71"/>
      <c r="G255" s="71"/>
      <c r="H255" s="71"/>
      <c r="I255" s="71"/>
      <c r="J255" s="71"/>
      <c r="K255" s="53"/>
      <c r="L255" s="71"/>
      <c r="M255" s="71"/>
      <c r="N255" s="71"/>
      <c r="O255" s="71"/>
      <c r="P255" s="53"/>
      <c r="Q255" s="85"/>
      <c r="R255" s="85"/>
      <c r="S255" s="85"/>
      <c r="T255" s="85"/>
      <c r="U255" s="85"/>
      <c r="V255" s="53"/>
      <c r="W255" s="71"/>
      <c r="X255" s="71"/>
      <c r="Y255" s="71"/>
      <c r="Z255" s="71"/>
      <c r="AA255" s="53"/>
      <c r="AB255" s="71"/>
      <c r="AC255" s="71"/>
      <c r="AD255" s="71"/>
      <c r="AE255" s="71"/>
      <c r="AF255" s="53"/>
      <c r="AG255" s="85"/>
      <c r="AH255" s="85"/>
      <c r="AI255" s="85"/>
      <c r="AJ255" s="85"/>
      <c r="AK255" s="85"/>
      <c r="AL255" s="60"/>
    </row>
    <row r="256" spans="2:38" s="70" customFormat="1" ht="15" customHeight="1" x14ac:dyDescent="0.2">
      <c r="B256" s="62"/>
      <c r="C256" s="61" t="s">
        <v>50</v>
      </c>
      <c r="D256" s="61" t="s">
        <v>51</v>
      </c>
      <c r="E256" s="61"/>
      <c r="F256" s="61"/>
      <c r="G256" s="61"/>
      <c r="H256" s="61"/>
      <c r="I256" s="61"/>
      <c r="J256" s="61"/>
      <c r="K256" s="61"/>
      <c r="L256" s="61"/>
      <c r="M256" s="61"/>
      <c r="N256" s="61"/>
      <c r="O256" s="61"/>
      <c r="P256" s="61"/>
      <c r="Q256" s="100"/>
      <c r="R256" s="100"/>
      <c r="S256" s="100"/>
      <c r="T256" s="100"/>
      <c r="U256" s="100"/>
      <c r="V256" s="61"/>
      <c r="W256" s="61"/>
      <c r="X256" s="61"/>
      <c r="Y256" s="61"/>
      <c r="Z256" s="61"/>
      <c r="AA256" s="61"/>
      <c r="AB256" s="61"/>
      <c r="AC256" s="61"/>
      <c r="AD256" s="61"/>
      <c r="AE256" s="61"/>
      <c r="AF256" s="61"/>
      <c r="AG256" s="100"/>
      <c r="AH256" s="100"/>
      <c r="AI256" s="100"/>
      <c r="AJ256" s="100"/>
      <c r="AK256" s="100"/>
      <c r="AL256" s="63"/>
    </row>
    <row r="257" spans="2:38" ht="5.0999999999999996" customHeight="1" x14ac:dyDescent="0.2">
      <c r="B257" s="65"/>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7"/>
    </row>
    <row r="258" spans="2:38" ht="5.0999999999999996" customHeight="1" x14ac:dyDescent="0.2"/>
    <row r="259" spans="2:38" ht="5.0999999999999996" customHeight="1" x14ac:dyDescent="0.2">
      <c r="B259" s="56"/>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8"/>
    </row>
    <row r="260" spans="2:38" ht="15" customHeight="1" x14ac:dyDescent="0.2">
      <c r="B260" s="59"/>
      <c r="C260" s="69" t="s">
        <v>440</v>
      </c>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72">
        <v>2</v>
      </c>
      <c r="AG260" s="198"/>
      <c r="AH260" s="199"/>
      <c r="AI260" s="199"/>
      <c r="AJ260" s="199"/>
      <c r="AK260" s="200"/>
      <c r="AL260" s="60"/>
    </row>
    <row r="261" spans="2:38" ht="5.0999999999999996" customHeight="1" x14ac:dyDescent="0.2">
      <c r="B261" s="59"/>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60"/>
    </row>
    <row r="262" spans="2:38" ht="15" customHeight="1" x14ac:dyDescent="0.2">
      <c r="B262" s="59"/>
      <c r="C262" s="53"/>
      <c r="D262" s="192" t="s">
        <v>62</v>
      </c>
      <c r="E262" s="192"/>
      <c r="F262" s="192"/>
      <c r="G262" s="192"/>
      <c r="H262" s="192"/>
      <c r="I262" s="192"/>
      <c r="J262" s="192"/>
      <c r="K262" s="192"/>
      <c r="L262" s="192"/>
      <c r="M262" s="192"/>
      <c r="N262" s="192"/>
      <c r="O262" s="192"/>
      <c r="P262" s="53"/>
      <c r="Q262" s="192" t="s">
        <v>56</v>
      </c>
      <c r="R262" s="192"/>
      <c r="S262" s="192"/>
      <c r="T262" s="192"/>
      <c r="U262" s="53"/>
      <c r="V262" s="192" t="s">
        <v>63</v>
      </c>
      <c r="W262" s="192"/>
      <c r="X262" s="192"/>
      <c r="Y262" s="192"/>
      <c r="Z262" s="192"/>
      <c r="AA262" s="94"/>
      <c r="AB262" s="192" t="s">
        <v>49</v>
      </c>
      <c r="AC262" s="192"/>
      <c r="AD262" s="192"/>
      <c r="AE262" s="192"/>
      <c r="AF262" s="61"/>
      <c r="AG262" s="192" t="s">
        <v>29</v>
      </c>
      <c r="AH262" s="192"/>
      <c r="AI262" s="192"/>
      <c r="AJ262" s="192"/>
      <c r="AK262" s="192"/>
      <c r="AL262" s="60"/>
    </row>
    <row r="263" spans="2:38" ht="15" customHeight="1" x14ac:dyDescent="0.2">
      <c r="B263" s="59"/>
      <c r="C263" s="83" t="s">
        <v>35</v>
      </c>
      <c r="D263" s="187"/>
      <c r="E263" s="188"/>
      <c r="F263" s="188"/>
      <c r="G263" s="188"/>
      <c r="H263" s="188"/>
      <c r="I263" s="188"/>
      <c r="J263" s="188"/>
      <c r="K263" s="188"/>
      <c r="L263" s="188"/>
      <c r="M263" s="188"/>
      <c r="N263" s="188"/>
      <c r="O263" s="189"/>
      <c r="P263" s="148"/>
      <c r="Q263" s="187"/>
      <c r="R263" s="188"/>
      <c r="S263" s="188"/>
      <c r="T263" s="189"/>
      <c r="U263" s="146"/>
      <c r="V263" s="166"/>
      <c r="W263" s="167"/>
      <c r="X263" s="167"/>
      <c r="Y263" s="167"/>
      <c r="Z263" s="168"/>
      <c r="AA263" s="94"/>
      <c r="AB263" s="202"/>
      <c r="AC263" s="203"/>
      <c r="AD263" s="203"/>
      <c r="AE263" s="204"/>
      <c r="AF263" s="146"/>
      <c r="AG263" s="175" t="str">
        <f>IF(V263="","",V263*AB263)</f>
        <v/>
      </c>
      <c r="AH263" s="176"/>
      <c r="AI263" s="176"/>
      <c r="AJ263" s="176"/>
      <c r="AK263" s="177"/>
      <c r="AL263" s="60"/>
    </row>
    <row r="264" spans="2:38" ht="5.0999999999999996" customHeight="1" x14ac:dyDescent="0.2">
      <c r="B264" s="59"/>
      <c r="C264" s="83"/>
      <c r="D264" s="148"/>
      <c r="E264" s="148"/>
      <c r="F264" s="148"/>
      <c r="G264" s="148"/>
      <c r="H264" s="148"/>
      <c r="I264" s="148"/>
      <c r="J264" s="148"/>
      <c r="K264" s="148"/>
      <c r="L264" s="148"/>
      <c r="M264" s="148"/>
      <c r="N264" s="148"/>
      <c r="O264" s="148"/>
      <c r="P264" s="148"/>
      <c r="Q264" s="148"/>
      <c r="R264" s="148"/>
      <c r="S264" s="148"/>
      <c r="T264" s="148"/>
      <c r="U264" s="146"/>
      <c r="V264" s="91"/>
      <c r="W264" s="91"/>
      <c r="X264" s="91"/>
      <c r="Y264" s="91"/>
      <c r="Z264" s="91"/>
      <c r="AA264" s="146"/>
      <c r="AB264" s="150"/>
      <c r="AC264" s="150"/>
      <c r="AD264" s="150"/>
      <c r="AE264" s="150"/>
      <c r="AF264" s="146"/>
      <c r="AG264" s="91"/>
      <c r="AH264" s="91"/>
      <c r="AI264" s="91"/>
      <c r="AJ264" s="91"/>
      <c r="AK264" s="91"/>
      <c r="AL264" s="60"/>
    </row>
    <row r="265" spans="2:38" ht="15" customHeight="1" x14ac:dyDescent="0.2">
      <c r="B265" s="59"/>
      <c r="C265" s="83" t="s">
        <v>39</v>
      </c>
      <c r="D265" s="205"/>
      <c r="E265" s="206"/>
      <c r="F265" s="206"/>
      <c r="G265" s="206"/>
      <c r="H265" s="206"/>
      <c r="I265" s="206"/>
      <c r="J265" s="206"/>
      <c r="K265" s="206"/>
      <c r="L265" s="206"/>
      <c r="M265" s="206"/>
      <c r="N265" s="206"/>
      <c r="O265" s="207"/>
      <c r="P265" s="148"/>
      <c r="Q265" s="187"/>
      <c r="R265" s="188"/>
      <c r="S265" s="188"/>
      <c r="T265" s="189"/>
      <c r="U265" s="146"/>
      <c r="V265" s="166"/>
      <c r="W265" s="167"/>
      <c r="X265" s="167"/>
      <c r="Y265" s="167"/>
      <c r="Z265" s="168"/>
      <c r="AA265" s="94"/>
      <c r="AB265" s="202"/>
      <c r="AC265" s="203"/>
      <c r="AD265" s="203"/>
      <c r="AE265" s="204"/>
      <c r="AF265" s="146"/>
      <c r="AG265" s="175" t="str">
        <f>IF(V265="","",V265*AB265)</f>
        <v/>
      </c>
      <c r="AH265" s="176"/>
      <c r="AI265" s="176"/>
      <c r="AJ265" s="176"/>
      <c r="AK265" s="177"/>
      <c r="AL265" s="60"/>
    </row>
    <row r="266" spans="2:38" ht="5.0999999999999996" customHeight="1" x14ac:dyDescent="0.2">
      <c r="B266" s="65"/>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7"/>
    </row>
    <row r="267" spans="2:38" ht="5.0999999999999996" customHeight="1" x14ac:dyDescent="0.2"/>
    <row r="268" spans="2:38" ht="5.0999999999999996" customHeight="1" x14ac:dyDescent="0.2">
      <c r="B268" s="56"/>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8"/>
    </row>
    <row r="269" spans="2:38" ht="15" customHeight="1" x14ac:dyDescent="0.2">
      <c r="B269" s="59"/>
      <c r="C269" s="69" t="s">
        <v>441</v>
      </c>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72">
        <v>2</v>
      </c>
      <c r="AG269" s="198"/>
      <c r="AH269" s="199"/>
      <c r="AI269" s="199"/>
      <c r="AJ269" s="199"/>
      <c r="AK269" s="200"/>
      <c r="AL269" s="60"/>
    </row>
    <row r="270" spans="2:38" ht="5.0999999999999996" customHeight="1" x14ac:dyDescent="0.2">
      <c r="B270" s="59"/>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60"/>
    </row>
    <row r="271" spans="2:38" ht="15" customHeight="1" x14ac:dyDescent="0.2">
      <c r="B271" s="59"/>
      <c r="C271" s="53"/>
      <c r="D271" s="192" t="s">
        <v>68</v>
      </c>
      <c r="E271" s="192"/>
      <c r="F271" s="192"/>
      <c r="G271" s="192"/>
      <c r="H271" s="192"/>
      <c r="I271" s="192"/>
      <c r="J271" s="192"/>
      <c r="K271" s="192"/>
      <c r="L271" s="192"/>
      <c r="M271" s="192"/>
      <c r="N271" s="192"/>
      <c r="O271" s="192"/>
      <c r="P271" s="53"/>
      <c r="Q271" s="192" t="s">
        <v>56</v>
      </c>
      <c r="R271" s="192"/>
      <c r="S271" s="192"/>
      <c r="T271" s="192"/>
      <c r="U271" s="53"/>
      <c r="V271" s="192" t="s">
        <v>69</v>
      </c>
      <c r="W271" s="192"/>
      <c r="X271" s="192"/>
      <c r="Y271" s="192"/>
      <c r="Z271" s="192"/>
      <c r="AA271" s="192"/>
      <c r="AB271" s="192"/>
      <c r="AC271" s="192"/>
      <c r="AD271" s="192"/>
      <c r="AE271" s="192"/>
      <c r="AF271" s="61"/>
      <c r="AG271" s="192" t="s">
        <v>29</v>
      </c>
      <c r="AH271" s="192"/>
      <c r="AI271" s="192"/>
      <c r="AJ271" s="192"/>
      <c r="AK271" s="192"/>
      <c r="AL271" s="60"/>
    </row>
    <row r="272" spans="2:38" ht="15" customHeight="1" x14ac:dyDescent="0.2">
      <c r="B272" s="59"/>
      <c r="C272" s="83" t="s">
        <v>35</v>
      </c>
      <c r="D272" s="187"/>
      <c r="E272" s="188"/>
      <c r="F272" s="188"/>
      <c r="G272" s="188"/>
      <c r="H272" s="188"/>
      <c r="I272" s="188"/>
      <c r="J272" s="188"/>
      <c r="K272" s="188"/>
      <c r="L272" s="188"/>
      <c r="M272" s="188"/>
      <c r="N272" s="188"/>
      <c r="O272" s="189"/>
      <c r="P272" s="148"/>
      <c r="Q272" s="187"/>
      <c r="R272" s="188"/>
      <c r="S272" s="188"/>
      <c r="T272" s="189"/>
      <c r="U272" s="148"/>
      <c r="V272" s="187"/>
      <c r="W272" s="188"/>
      <c r="X272" s="188"/>
      <c r="Y272" s="188"/>
      <c r="Z272" s="188"/>
      <c r="AA272" s="188"/>
      <c r="AB272" s="188"/>
      <c r="AC272" s="188"/>
      <c r="AD272" s="188"/>
      <c r="AE272" s="189"/>
      <c r="AF272" s="146"/>
      <c r="AG272" s="166"/>
      <c r="AH272" s="167"/>
      <c r="AI272" s="167"/>
      <c r="AJ272" s="167"/>
      <c r="AK272" s="168"/>
      <c r="AL272" s="60"/>
    </row>
    <row r="273" spans="2:38" ht="5.0999999999999996" customHeight="1" x14ac:dyDescent="0.2">
      <c r="B273" s="59"/>
      <c r="C273" s="83"/>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90"/>
      <c r="AB273" s="90"/>
      <c r="AC273" s="90"/>
      <c r="AD273" s="90"/>
      <c r="AE273" s="90"/>
      <c r="AF273" s="146"/>
      <c r="AG273" s="91"/>
      <c r="AH273" s="91"/>
      <c r="AI273" s="91"/>
      <c r="AJ273" s="91"/>
      <c r="AK273" s="91"/>
      <c r="AL273" s="60"/>
    </row>
    <row r="274" spans="2:38" ht="15" customHeight="1" x14ac:dyDescent="0.2">
      <c r="B274" s="59"/>
      <c r="C274" s="83" t="s">
        <v>39</v>
      </c>
      <c r="D274" s="187"/>
      <c r="E274" s="188"/>
      <c r="F274" s="188"/>
      <c r="G274" s="188"/>
      <c r="H274" s="188"/>
      <c r="I274" s="188"/>
      <c r="J274" s="188"/>
      <c r="K274" s="188"/>
      <c r="L274" s="188"/>
      <c r="M274" s="188"/>
      <c r="N274" s="188"/>
      <c r="O274" s="189"/>
      <c r="P274" s="148"/>
      <c r="Q274" s="187"/>
      <c r="R274" s="188"/>
      <c r="S274" s="188"/>
      <c r="T274" s="189"/>
      <c r="U274" s="148"/>
      <c r="V274" s="187"/>
      <c r="W274" s="188"/>
      <c r="X274" s="188"/>
      <c r="Y274" s="188"/>
      <c r="Z274" s="188"/>
      <c r="AA274" s="188"/>
      <c r="AB274" s="188"/>
      <c r="AC274" s="188"/>
      <c r="AD274" s="188"/>
      <c r="AE274" s="189"/>
      <c r="AF274" s="146"/>
      <c r="AG274" s="166" t="str">
        <f>IF(AA274="","",AA274*V274)</f>
        <v/>
      </c>
      <c r="AH274" s="167"/>
      <c r="AI274" s="167"/>
      <c r="AJ274" s="167"/>
      <c r="AK274" s="168"/>
      <c r="AL274" s="60"/>
    </row>
    <row r="275" spans="2:38" ht="5.0999999999999996" customHeight="1" x14ac:dyDescent="0.2">
      <c r="B275" s="65"/>
      <c r="C275" s="66"/>
      <c r="D275" s="145"/>
      <c r="E275" s="145"/>
      <c r="F275" s="145"/>
      <c r="G275" s="145"/>
      <c r="H275" s="145"/>
      <c r="I275" s="145"/>
      <c r="J275" s="145"/>
      <c r="K275" s="145"/>
      <c r="L275" s="145"/>
      <c r="M275" s="145"/>
      <c r="N275" s="145"/>
      <c r="O275" s="145"/>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7"/>
    </row>
    <row r="276" spans="2:38" ht="5.0999999999999996" customHeight="1" x14ac:dyDescent="0.2"/>
    <row r="277" spans="2:38" ht="5.0999999999999996" customHeight="1" x14ac:dyDescent="0.2">
      <c r="B277" s="56"/>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8"/>
    </row>
    <row r="278" spans="2:38" ht="15" customHeight="1" x14ac:dyDescent="0.2">
      <c r="B278" s="59"/>
      <c r="C278" s="53" t="s">
        <v>442</v>
      </c>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72">
        <v>2</v>
      </c>
      <c r="AG278" s="198"/>
      <c r="AH278" s="199"/>
      <c r="AI278" s="199"/>
      <c r="AJ278" s="199"/>
      <c r="AK278" s="200"/>
      <c r="AL278" s="60"/>
    </row>
    <row r="279" spans="2:38" ht="5.0999999999999996" customHeight="1" x14ac:dyDescent="0.2">
      <c r="B279" s="59"/>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60"/>
    </row>
    <row r="280" spans="2:38" ht="15" customHeight="1" x14ac:dyDescent="0.2">
      <c r="B280" s="59"/>
      <c r="C280" s="53"/>
      <c r="D280" s="192" t="s">
        <v>68</v>
      </c>
      <c r="E280" s="192"/>
      <c r="F280" s="192"/>
      <c r="G280" s="192"/>
      <c r="H280" s="192"/>
      <c r="I280" s="192"/>
      <c r="J280" s="192"/>
      <c r="K280" s="192"/>
      <c r="L280" s="192"/>
      <c r="M280" s="192"/>
      <c r="N280" s="192"/>
      <c r="O280" s="192"/>
      <c r="P280" s="53"/>
      <c r="Q280" s="192" t="s">
        <v>56</v>
      </c>
      <c r="R280" s="192"/>
      <c r="S280" s="192"/>
      <c r="T280" s="192"/>
      <c r="U280" s="53"/>
      <c r="V280" s="192" t="s">
        <v>69</v>
      </c>
      <c r="W280" s="192"/>
      <c r="X280" s="192"/>
      <c r="Y280" s="192"/>
      <c r="Z280" s="192"/>
      <c r="AA280" s="192"/>
      <c r="AB280" s="192"/>
      <c r="AC280" s="192"/>
      <c r="AD280" s="192"/>
      <c r="AE280" s="192"/>
      <c r="AF280" s="61"/>
      <c r="AG280" s="192" t="s">
        <v>29</v>
      </c>
      <c r="AH280" s="192"/>
      <c r="AI280" s="192"/>
      <c r="AJ280" s="192"/>
      <c r="AK280" s="192"/>
      <c r="AL280" s="60"/>
    </row>
    <row r="281" spans="2:38" ht="15" customHeight="1" x14ac:dyDescent="0.2">
      <c r="B281" s="59"/>
      <c r="C281" s="83" t="s">
        <v>35</v>
      </c>
      <c r="D281" s="187"/>
      <c r="E281" s="188"/>
      <c r="F281" s="188"/>
      <c r="G281" s="188"/>
      <c r="H281" s="188"/>
      <c r="I281" s="188"/>
      <c r="J281" s="188"/>
      <c r="K281" s="188"/>
      <c r="L281" s="188"/>
      <c r="M281" s="188"/>
      <c r="N281" s="188"/>
      <c r="O281" s="189"/>
      <c r="P281" s="148"/>
      <c r="Q281" s="187"/>
      <c r="R281" s="188"/>
      <c r="S281" s="188"/>
      <c r="T281" s="189"/>
      <c r="U281" s="148"/>
      <c r="V281" s="187"/>
      <c r="W281" s="188"/>
      <c r="X281" s="188"/>
      <c r="Y281" s="188"/>
      <c r="Z281" s="188"/>
      <c r="AA281" s="188"/>
      <c r="AB281" s="188"/>
      <c r="AC281" s="188"/>
      <c r="AD281" s="188"/>
      <c r="AE281" s="189"/>
      <c r="AF281" s="146"/>
      <c r="AG281" s="166"/>
      <c r="AH281" s="167"/>
      <c r="AI281" s="167"/>
      <c r="AJ281" s="167"/>
      <c r="AK281" s="168"/>
      <c r="AL281" s="60"/>
    </row>
    <row r="282" spans="2:38" ht="5.0999999999999996" customHeight="1" x14ac:dyDescent="0.2">
      <c r="B282" s="59"/>
      <c r="C282" s="83"/>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90"/>
      <c r="AB282" s="90"/>
      <c r="AC282" s="90"/>
      <c r="AD282" s="90"/>
      <c r="AE282" s="90"/>
      <c r="AF282" s="146"/>
      <c r="AG282" s="91"/>
      <c r="AH282" s="91"/>
      <c r="AI282" s="91"/>
      <c r="AJ282" s="91"/>
      <c r="AK282" s="91"/>
      <c r="AL282" s="60"/>
    </row>
    <row r="283" spans="2:38" ht="15" customHeight="1" x14ac:dyDescent="0.2">
      <c r="B283" s="59"/>
      <c r="C283" s="83" t="s">
        <v>39</v>
      </c>
      <c r="D283" s="187"/>
      <c r="E283" s="188"/>
      <c r="F283" s="188"/>
      <c r="G283" s="188"/>
      <c r="H283" s="188"/>
      <c r="I283" s="188"/>
      <c r="J283" s="188"/>
      <c r="K283" s="188"/>
      <c r="L283" s="188"/>
      <c r="M283" s="188"/>
      <c r="N283" s="188"/>
      <c r="O283" s="189"/>
      <c r="P283" s="148"/>
      <c r="Q283" s="187"/>
      <c r="R283" s="188"/>
      <c r="S283" s="188"/>
      <c r="T283" s="189"/>
      <c r="U283" s="148"/>
      <c r="V283" s="187"/>
      <c r="W283" s="188"/>
      <c r="X283" s="188"/>
      <c r="Y283" s="188"/>
      <c r="Z283" s="188"/>
      <c r="AA283" s="188"/>
      <c r="AB283" s="188"/>
      <c r="AC283" s="188"/>
      <c r="AD283" s="188"/>
      <c r="AE283" s="189"/>
      <c r="AF283" s="146"/>
      <c r="AG283" s="166"/>
      <c r="AH283" s="167"/>
      <c r="AI283" s="167"/>
      <c r="AJ283" s="167"/>
      <c r="AK283" s="168"/>
      <c r="AL283" s="60"/>
    </row>
    <row r="284" spans="2:38" ht="5.0999999999999996" customHeight="1" x14ac:dyDescent="0.2">
      <c r="B284" s="65"/>
      <c r="C284" s="66"/>
      <c r="D284" s="145"/>
      <c r="E284" s="145"/>
      <c r="F284" s="145"/>
      <c r="G284" s="145"/>
      <c r="H284" s="145"/>
      <c r="I284" s="145"/>
      <c r="J284" s="145"/>
      <c r="K284" s="145"/>
      <c r="L284" s="145"/>
      <c r="M284" s="145"/>
      <c r="N284" s="145"/>
      <c r="O284" s="145"/>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7"/>
    </row>
    <row r="285" spans="2:38" ht="5.0999999999999996" customHeight="1" x14ac:dyDescent="0.2"/>
    <row r="286" spans="2:38" ht="5.0999999999999996" customHeight="1" x14ac:dyDescent="0.2">
      <c r="B286" s="56"/>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8"/>
    </row>
    <row r="287" spans="2:38" ht="15" customHeight="1" x14ac:dyDescent="0.2">
      <c r="B287" s="59"/>
      <c r="C287" s="69" t="s">
        <v>443</v>
      </c>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72">
        <v>2</v>
      </c>
      <c r="AG287" s="198"/>
      <c r="AH287" s="199"/>
      <c r="AI287" s="199"/>
      <c r="AJ287" s="199"/>
      <c r="AK287" s="200"/>
      <c r="AL287" s="60"/>
    </row>
    <row r="288" spans="2:38" ht="5.0999999999999996" customHeight="1" x14ac:dyDescent="0.2">
      <c r="B288" s="59"/>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60"/>
    </row>
    <row r="289" spans="2:38" ht="15" customHeight="1" x14ac:dyDescent="0.2">
      <c r="B289" s="59"/>
      <c r="C289" s="53"/>
      <c r="D289" s="192" t="s">
        <v>68</v>
      </c>
      <c r="E289" s="192"/>
      <c r="F289" s="192"/>
      <c r="G289" s="192"/>
      <c r="H289" s="192"/>
      <c r="I289" s="192"/>
      <c r="J289" s="192"/>
      <c r="K289" s="192"/>
      <c r="L289" s="192"/>
      <c r="M289" s="192"/>
      <c r="N289" s="192"/>
      <c r="O289" s="192"/>
      <c r="P289" s="53"/>
      <c r="Q289" s="192" t="s">
        <v>56</v>
      </c>
      <c r="R289" s="192"/>
      <c r="S289" s="192"/>
      <c r="T289" s="192"/>
      <c r="U289" s="53"/>
      <c r="V289" s="192" t="s">
        <v>69</v>
      </c>
      <c r="W289" s="192"/>
      <c r="X289" s="192"/>
      <c r="Y289" s="192"/>
      <c r="Z289" s="192"/>
      <c r="AA289" s="192"/>
      <c r="AB289" s="192"/>
      <c r="AC289" s="192"/>
      <c r="AD289" s="192"/>
      <c r="AE289" s="192"/>
      <c r="AF289" s="61"/>
      <c r="AG289" s="192" t="s">
        <v>29</v>
      </c>
      <c r="AH289" s="192"/>
      <c r="AI289" s="192"/>
      <c r="AJ289" s="192"/>
      <c r="AK289" s="192"/>
      <c r="AL289" s="60"/>
    </row>
    <row r="290" spans="2:38" ht="15" customHeight="1" x14ac:dyDescent="0.2">
      <c r="B290" s="59"/>
      <c r="C290" s="83" t="s">
        <v>35</v>
      </c>
      <c r="D290" s="187"/>
      <c r="E290" s="188"/>
      <c r="F290" s="188"/>
      <c r="G290" s="188"/>
      <c r="H290" s="188"/>
      <c r="I290" s="188"/>
      <c r="J290" s="188"/>
      <c r="K290" s="188"/>
      <c r="L290" s="188"/>
      <c r="M290" s="188"/>
      <c r="N290" s="188"/>
      <c r="O290" s="189"/>
      <c r="P290" s="148"/>
      <c r="Q290" s="187"/>
      <c r="R290" s="188"/>
      <c r="S290" s="188"/>
      <c r="T290" s="189"/>
      <c r="U290" s="148"/>
      <c r="V290" s="187"/>
      <c r="W290" s="188"/>
      <c r="X290" s="188"/>
      <c r="Y290" s="188"/>
      <c r="Z290" s="188"/>
      <c r="AA290" s="188"/>
      <c r="AB290" s="188"/>
      <c r="AC290" s="188"/>
      <c r="AD290" s="188"/>
      <c r="AE290" s="189"/>
      <c r="AF290" s="146"/>
      <c r="AG290" s="166"/>
      <c r="AH290" s="167"/>
      <c r="AI290" s="167"/>
      <c r="AJ290" s="167"/>
      <c r="AK290" s="168"/>
      <c r="AL290" s="60"/>
    </row>
    <row r="291" spans="2:38" ht="5.0999999999999996" customHeight="1" x14ac:dyDescent="0.2">
      <c r="B291" s="59"/>
      <c r="C291" s="83"/>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90"/>
      <c r="AB291" s="90"/>
      <c r="AC291" s="90"/>
      <c r="AD291" s="90"/>
      <c r="AE291" s="90"/>
      <c r="AF291" s="146"/>
      <c r="AG291" s="91"/>
      <c r="AH291" s="91"/>
      <c r="AI291" s="91"/>
      <c r="AJ291" s="91"/>
      <c r="AK291" s="91"/>
      <c r="AL291" s="60"/>
    </row>
    <row r="292" spans="2:38" ht="15" customHeight="1" x14ac:dyDescent="0.2">
      <c r="B292" s="59"/>
      <c r="C292" s="83" t="s">
        <v>39</v>
      </c>
      <c r="D292" s="187"/>
      <c r="E292" s="188"/>
      <c r="F292" s="188"/>
      <c r="G292" s="188"/>
      <c r="H292" s="188"/>
      <c r="I292" s="188"/>
      <c r="J292" s="188"/>
      <c r="K292" s="188"/>
      <c r="L292" s="188"/>
      <c r="M292" s="188"/>
      <c r="N292" s="188"/>
      <c r="O292" s="189"/>
      <c r="P292" s="148"/>
      <c r="Q292" s="187"/>
      <c r="R292" s="188"/>
      <c r="S292" s="188"/>
      <c r="T292" s="189"/>
      <c r="U292" s="148"/>
      <c r="V292" s="187"/>
      <c r="W292" s="188"/>
      <c r="X292" s="188"/>
      <c r="Y292" s="188"/>
      <c r="Z292" s="188"/>
      <c r="AA292" s="188"/>
      <c r="AB292" s="188"/>
      <c r="AC292" s="188"/>
      <c r="AD292" s="188"/>
      <c r="AE292" s="189"/>
      <c r="AF292" s="146"/>
      <c r="AG292" s="166" t="str">
        <f>IF(AA292="","",AA292*V292)</f>
        <v/>
      </c>
      <c r="AH292" s="167"/>
      <c r="AI292" s="167"/>
      <c r="AJ292" s="167"/>
      <c r="AK292" s="168"/>
      <c r="AL292" s="60"/>
    </row>
    <row r="293" spans="2:38" ht="5.0999999999999996" customHeight="1" x14ac:dyDescent="0.2">
      <c r="B293" s="65"/>
      <c r="C293" s="66"/>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66"/>
      <c r="AG293" s="66"/>
      <c r="AH293" s="66"/>
      <c r="AI293" s="66"/>
      <c r="AJ293" s="66"/>
      <c r="AK293" s="66"/>
      <c r="AL293" s="67"/>
    </row>
    <row r="294" spans="2:38" ht="5.0999999999999996" customHeight="1" x14ac:dyDescent="0.2"/>
    <row r="295" spans="2:38" s="53" customFormat="1" ht="5.0999999999999996" customHeight="1" x14ac:dyDescent="0.2">
      <c r="B295" s="56"/>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8"/>
    </row>
    <row r="296" spans="2:38" ht="15" customHeight="1" x14ac:dyDescent="0.2">
      <c r="B296" s="59"/>
      <c r="C296" s="69" t="s">
        <v>444</v>
      </c>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72">
        <v>2</v>
      </c>
      <c r="AG296" s="198"/>
      <c r="AH296" s="199"/>
      <c r="AI296" s="199"/>
      <c r="AJ296" s="199"/>
      <c r="AK296" s="200"/>
      <c r="AL296" s="60"/>
    </row>
    <row r="297" spans="2:38" ht="5.0999999999999996" customHeight="1" x14ac:dyDescent="0.2">
      <c r="B297" s="59"/>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60"/>
    </row>
    <row r="298" spans="2:38" ht="15" customHeight="1" x14ac:dyDescent="0.2">
      <c r="B298" s="59"/>
      <c r="C298" s="53"/>
      <c r="D298" s="192" t="s">
        <v>78</v>
      </c>
      <c r="E298" s="192"/>
      <c r="F298" s="192"/>
      <c r="G298" s="192"/>
      <c r="H298" s="192"/>
      <c r="I298" s="192"/>
      <c r="J298" s="192"/>
      <c r="K298" s="192"/>
      <c r="L298" s="192"/>
      <c r="M298" s="192"/>
      <c r="N298" s="192"/>
      <c r="O298" s="192"/>
      <c r="P298" s="53"/>
      <c r="Q298" s="192" t="s">
        <v>79</v>
      </c>
      <c r="R298" s="192"/>
      <c r="S298" s="192"/>
      <c r="T298" s="192"/>
      <c r="U298" s="53"/>
      <c r="V298" s="192" t="s">
        <v>80</v>
      </c>
      <c r="W298" s="192"/>
      <c r="X298" s="192"/>
      <c r="Y298" s="192"/>
      <c r="Z298" s="192"/>
      <c r="AA298" s="192"/>
      <c r="AB298" s="192"/>
      <c r="AC298" s="192"/>
      <c r="AD298" s="192"/>
      <c r="AE298" s="192"/>
      <c r="AF298" s="61"/>
      <c r="AG298" s="192" t="s">
        <v>81</v>
      </c>
      <c r="AH298" s="192"/>
      <c r="AI298" s="192"/>
      <c r="AJ298" s="192"/>
      <c r="AK298" s="192"/>
      <c r="AL298" s="60"/>
    </row>
    <row r="299" spans="2:38" ht="15" customHeight="1" x14ac:dyDescent="0.2">
      <c r="B299" s="59"/>
      <c r="C299" s="83" t="s">
        <v>35</v>
      </c>
      <c r="D299" s="169"/>
      <c r="E299" s="170"/>
      <c r="F299" s="170"/>
      <c r="G299" s="170"/>
      <c r="H299" s="170"/>
      <c r="I299" s="170"/>
      <c r="J299" s="170"/>
      <c r="K299" s="170"/>
      <c r="L299" s="170"/>
      <c r="M299" s="170"/>
      <c r="N299" s="170"/>
      <c r="O299" s="171"/>
      <c r="P299" s="146"/>
      <c r="Q299" s="169"/>
      <c r="R299" s="170"/>
      <c r="S299" s="170"/>
      <c r="T299" s="171"/>
      <c r="U299" s="146"/>
      <c r="V299" s="202"/>
      <c r="W299" s="203"/>
      <c r="X299" s="203"/>
      <c r="Y299" s="203"/>
      <c r="Z299" s="203"/>
      <c r="AA299" s="203"/>
      <c r="AB299" s="203"/>
      <c r="AC299" s="203"/>
      <c r="AD299" s="203"/>
      <c r="AE299" s="204"/>
      <c r="AF299" s="146"/>
      <c r="AG299" s="166"/>
      <c r="AH299" s="167"/>
      <c r="AI299" s="167"/>
      <c r="AJ299" s="167"/>
      <c r="AK299" s="168"/>
      <c r="AL299" s="60"/>
    </row>
    <row r="300" spans="2:38" ht="5.0999999999999996" customHeight="1" x14ac:dyDescent="0.2">
      <c r="B300" s="59"/>
      <c r="C300" s="83"/>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91"/>
      <c r="AB300" s="91"/>
      <c r="AC300" s="91"/>
      <c r="AD300" s="91"/>
      <c r="AE300" s="91"/>
      <c r="AF300" s="146"/>
      <c r="AG300" s="91"/>
      <c r="AH300" s="91"/>
      <c r="AI300" s="91"/>
      <c r="AJ300" s="91"/>
      <c r="AK300" s="91"/>
      <c r="AL300" s="60"/>
    </row>
    <row r="301" spans="2:38" ht="15" customHeight="1" x14ac:dyDescent="0.2">
      <c r="B301" s="59"/>
      <c r="C301" s="83" t="s">
        <v>39</v>
      </c>
      <c r="D301" s="169"/>
      <c r="E301" s="170"/>
      <c r="F301" s="170"/>
      <c r="G301" s="170"/>
      <c r="H301" s="170"/>
      <c r="I301" s="170"/>
      <c r="J301" s="170"/>
      <c r="K301" s="170"/>
      <c r="L301" s="170"/>
      <c r="M301" s="170"/>
      <c r="N301" s="170"/>
      <c r="O301" s="171"/>
      <c r="P301" s="146"/>
      <c r="Q301" s="187"/>
      <c r="R301" s="188"/>
      <c r="S301" s="188"/>
      <c r="T301" s="189"/>
      <c r="U301" s="146"/>
      <c r="V301" s="202"/>
      <c r="W301" s="203"/>
      <c r="X301" s="203"/>
      <c r="Y301" s="203"/>
      <c r="Z301" s="203"/>
      <c r="AA301" s="203"/>
      <c r="AB301" s="203"/>
      <c r="AC301" s="203"/>
      <c r="AD301" s="203"/>
      <c r="AE301" s="204"/>
      <c r="AF301" s="146"/>
      <c r="AG301" s="166" t="str">
        <f>IF(AA301="","",AA301*V301)</f>
        <v/>
      </c>
      <c r="AH301" s="167"/>
      <c r="AI301" s="167"/>
      <c r="AJ301" s="167"/>
      <c r="AK301" s="168"/>
      <c r="AL301" s="60"/>
    </row>
    <row r="302" spans="2:38" ht="15" customHeight="1" x14ac:dyDescent="0.2">
      <c r="B302" s="59"/>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60"/>
    </row>
    <row r="303" spans="2:38" ht="14.25" x14ac:dyDescent="0.2">
      <c r="B303" s="59"/>
      <c r="C303" s="61" t="s">
        <v>82</v>
      </c>
      <c r="D303" s="61" t="s">
        <v>84</v>
      </c>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60"/>
    </row>
    <row r="304" spans="2:38" ht="14.25" x14ac:dyDescent="0.2">
      <c r="B304" s="59"/>
      <c r="C304" s="53"/>
      <c r="D304" s="61" t="s">
        <v>85</v>
      </c>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60"/>
    </row>
    <row r="305" spans="1:43" ht="5.0999999999999996" customHeight="1" x14ac:dyDescent="0.2">
      <c r="B305" s="65"/>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7"/>
    </row>
    <row r="306" spans="1:43" ht="5.0999999999999996" customHeight="1" x14ac:dyDescent="0.2"/>
    <row r="307" spans="1:43" s="53" customFormat="1" ht="5.0999999999999996" customHeight="1" x14ac:dyDescent="0.2">
      <c r="B307" s="56"/>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8"/>
    </row>
    <row r="308" spans="1:43" ht="15" customHeight="1" x14ac:dyDescent="0.2">
      <c r="B308" s="59"/>
      <c r="C308" s="69" t="s">
        <v>445</v>
      </c>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72">
        <v>2</v>
      </c>
      <c r="AG308" s="198"/>
      <c r="AH308" s="199"/>
      <c r="AI308" s="199"/>
      <c r="AJ308" s="199"/>
      <c r="AK308" s="200"/>
      <c r="AL308" s="60"/>
    </row>
    <row r="309" spans="1:43" s="53" customFormat="1" ht="5.0999999999999996" customHeight="1" x14ac:dyDescent="0.2">
      <c r="B309" s="59"/>
      <c r="D309" s="83"/>
      <c r="E309" s="83"/>
      <c r="F309" s="83"/>
      <c r="G309" s="83"/>
      <c r="H309" s="83"/>
      <c r="I309" s="83"/>
      <c r="J309" s="83"/>
      <c r="K309" s="83"/>
      <c r="L309" s="83"/>
      <c r="M309" s="83"/>
      <c r="N309" s="83"/>
      <c r="O309" s="83"/>
      <c r="Q309" s="83"/>
      <c r="R309" s="83"/>
      <c r="S309" s="83"/>
      <c r="T309" s="83"/>
      <c r="V309" s="83"/>
      <c r="W309" s="83"/>
      <c r="X309" s="83"/>
      <c r="Y309" s="83"/>
      <c r="Z309" s="83"/>
      <c r="AA309" s="83"/>
      <c r="AB309" s="83"/>
      <c r="AC309" s="83"/>
      <c r="AD309" s="83"/>
      <c r="AE309" s="83"/>
      <c r="AF309" s="61"/>
      <c r="AG309" s="83"/>
      <c r="AH309" s="83"/>
      <c r="AI309" s="83"/>
      <c r="AJ309" s="83"/>
      <c r="AK309" s="83"/>
      <c r="AL309" s="60"/>
    </row>
    <row r="310" spans="1:43" s="53" customFormat="1" ht="15" customHeight="1" x14ac:dyDescent="0.2">
      <c r="B310" s="59"/>
      <c r="C310" s="61" t="s">
        <v>86</v>
      </c>
      <c r="D310" s="61" t="s">
        <v>87</v>
      </c>
      <c r="AL310" s="60"/>
    </row>
    <row r="311" spans="1:43" ht="5.0999999999999996" customHeight="1" x14ac:dyDescent="0.2">
      <c r="B311" s="65"/>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7"/>
    </row>
    <row r="312" spans="1:43" ht="5.0999999999999996" customHeight="1" x14ac:dyDescent="0.2"/>
    <row r="313" spans="1:43" ht="5.0999999999999996" customHeight="1" x14ac:dyDescent="0.2">
      <c r="B313" s="56"/>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8"/>
    </row>
    <row r="314" spans="1:43" ht="15" customHeight="1" x14ac:dyDescent="0.2">
      <c r="B314" s="59"/>
      <c r="C314" s="53" t="s">
        <v>447</v>
      </c>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60"/>
    </row>
    <row r="315" spans="1:43" ht="15" customHeight="1" x14ac:dyDescent="0.2">
      <c r="B315" s="59"/>
      <c r="C315" s="178"/>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80"/>
      <c r="AL315" s="60"/>
      <c r="AM315" s="53"/>
      <c r="AN315" s="53"/>
      <c r="AO315" s="53"/>
      <c r="AP315" s="53"/>
    </row>
    <row r="316" spans="1:43" ht="15" customHeight="1" x14ac:dyDescent="0.2">
      <c r="B316" s="59"/>
      <c r="C316" s="181"/>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3"/>
      <c r="AL316" s="60"/>
    </row>
    <row r="317" spans="1:43" ht="15" customHeight="1" x14ac:dyDescent="0.2">
      <c r="A317" s="53"/>
      <c r="B317" s="59"/>
      <c r="C317" s="181"/>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3"/>
      <c r="AL317" s="60"/>
      <c r="AQ317" s="53"/>
    </row>
    <row r="318" spans="1:43" ht="15" customHeight="1" x14ac:dyDescent="0.2">
      <c r="A318" s="53"/>
      <c r="B318" s="59"/>
      <c r="C318" s="181"/>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3"/>
      <c r="AL318" s="60"/>
      <c r="AQ318" s="53"/>
    </row>
    <row r="319" spans="1:43" ht="15" customHeight="1" x14ac:dyDescent="0.2">
      <c r="A319" s="53"/>
      <c r="B319" s="59"/>
      <c r="C319" s="184"/>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6"/>
      <c r="AL319" s="60"/>
      <c r="AQ319" s="53"/>
    </row>
    <row r="320" spans="1:43" ht="5.0999999999999996" customHeight="1" x14ac:dyDescent="0.2">
      <c r="B320" s="65"/>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7"/>
    </row>
    <row r="322" spans="1:55" s="48" customFormat="1" ht="19.5" x14ac:dyDescent="0.2">
      <c r="B322" s="49"/>
      <c r="C322" s="50" t="s">
        <v>88</v>
      </c>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1"/>
      <c r="AU322" s="52"/>
    </row>
    <row r="323" spans="1:55" ht="5.0999999999999996" customHeight="1" x14ac:dyDescent="0.2">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68"/>
      <c r="AV323" s="53"/>
      <c r="AW323" s="53"/>
      <c r="AX323" s="53"/>
      <c r="AY323" s="53"/>
      <c r="AZ323" s="53"/>
      <c r="BA323" s="53"/>
      <c r="BB323" s="53"/>
      <c r="BC323" s="53"/>
    </row>
    <row r="324" spans="1:55" ht="5.0999999999999996" customHeight="1" x14ac:dyDescent="0.2">
      <c r="B324" s="56"/>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8"/>
    </row>
    <row r="325" spans="1:55" ht="15" customHeight="1" x14ac:dyDescent="0.2">
      <c r="B325" s="59"/>
      <c r="C325" s="69" t="s">
        <v>155</v>
      </c>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72">
        <v>2</v>
      </c>
      <c r="AG325" s="198"/>
      <c r="AH325" s="199"/>
      <c r="AI325" s="199"/>
      <c r="AJ325" s="199"/>
      <c r="AK325" s="200"/>
      <c r="AL325" s="60"/>
    </row>
    <row r="326" spans="1:55" ht="5.0999999999999996" customHeight="1" x14ac:dyDescent="0.2">
      <c r="B326" s="59"/>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60"/>
    </row>
    <row r="327" spans="1:55" ht="15" customHeight="1" x14ac:dyDescent="0.2">
      <c r="B327" s="59"/>
      <c r="C327" s="53"/>
      <c r="D327" s="192" t="s">
        <v>89</v>
      </c>
      <c r="E327" s="192"/>
      <c r="F327" s="192"/>
      <c r="G327" s="192"/>
      <c r="H327" s="192"/>
      <c r="I327" s="192"/>
      <c r="J327" s="192"/>
      <c r="K327" s="192"/>
      <c r="L327" s="192"/>
      <c r="M327" s="192"/>
      <c r="N327" s="192"/>
      <c r="O327" s="192"/>
      <c r="P327" s="53"/>
      <c r="Q327" s="192" t="s">
        <v>56</v>
      </c>
      <c r="R327" s="192"/>
      <c r="S327" s="192"/>
      <c r="T327" s="192"/>
      <c r="U327" s="53"/>
      <c r="V327" s="192" t="s">
        <v>61</v>
      </c>
      <c r="W327" s="192"/>
      <c r="X327" s="192"/>
      <c r="Y327" s="192"/>
      <c r="Z327" s="192"/>
      <c r="AA327" s="192"/>
      <c r="AB327" s="192"/>
      <c r="AC327" s="192"/>
      <c r="AD327" s="192"/>
      <c r="AE327" s="192"/>
      <c r="AF327" s="61"/>
      <c r="AG327" s="192" t="s">
        <v>29</v>
      </c>
      <c r="AH327" s="192"/>
      <c r="AI327" s="192"/>
      <c r="AJ327" s="192"/>
      <c r="AK327" s="192"/>
      <c r="AL327" s="60"/>
    </row>
    <row r="328" spans="1:55" ht="15" customHeight="1" x14ac:dyDescent="0.2">
      <c r="B328" s="59"/>
      <c r="C328" s="83" t="s">
        <v>35</v>
      </c>
      <c r="D328" s="187"/>
      <c r="E328" s="188"/>
      <c r="F328" s="188"/>
      <c r="G328" s="188"/>
      <c r="H328" s="188"/>
      <c r="I328" s="188"/>
      <c r="J328" s="188"/>
      <c r="K328" s="188"/>
      <c r="L328" s="188"/>
      <c r="M328" s="188"/>
      <c r="N328" s="188"/>
      <c r="O328" s="189"/>
      <c r="P328" s="148"/>
      <c r="Q328" s="187"/>
      <c r="R328" s="188"/>
      <c r="S328" s="188"/>
      <c r="T328" s="189"/>
      <c r="U328" s="146"/>
      <c r="V328" s="187"/>
      <c r="W328" s="188"/>
      <c r="X328" s="188"/>
      <c r="Y328" s="188"/>
      <c r="Z328" s="188"/>
      <c r="AA328" s="188"/>
      <c r="AB328" s="188"/>
      <c r="AC328" s="188"/>
      <c r="AD328" s="188"/>
      <c r="AE328" s="189"/>
      <c r="AF328" s="146"/>
      <c r="AG328" s="166"/>
      <c r="AH328" s="167"/>
      <c r="AI328" s="167"/>
      <c r="AJ328" s="167"/>
      <c r="AK328" s="168"/>
      <c r="AL328" s="60"/>
    </row>
    <row r="329" spans="1:55" ht="5.0999999999999996" customHeight="1" x14ac:dyDescent="0.2">
      <c r="B329" s="59"/>
      <c r="C329" s="83"/>
      <c r="D329" s="148"/>
      <c r="E329" s="148"/>
      <c r="F329" s="148"/>
      <c r="G329" s="148"/>
      <c r="H329" s="148"/>
      <c r="I329" s="148"/>
      <c r="J329" s="148"/>
      <c r="K329" s="148"/>
      <c r="L329" s="148"/>
      <c r="M329" s="148"/>
      <c r="N329" s="148"/>
      <c r="O329" s="148"/>
      <c r="P329" s="148"/>
      <c r="Q329" s="148"/>
      <c r="R329" s="148"/>
      <c r="S329" s="148"/>
      <c r="T329" s="148"/>
      <c r="U329" s="146"/>
      <c r="V329" s="148"/>
      <c r="W329" s="148"/>
      <c r="X329" s="148"/>
      <c r="Y329" s="148"/>
      <c r="Z329" s="148"/>
      <c r="AA329" s="90"/>
      <c r="AB329" s="90"/>
      <c r="AC329" s="90"/>
      <c r="AD329" s="90"/>
      <c r="AE329" s="90"/>
      <c r="AF329" s="146"/>
      <c r="AG329" s="91"/>
      <c r="AH329" s="91"/>
      <c r="AI329" s="91"/>
      <c r="AJ329" s="91"/>
      <c r="AK329" s="91"/>
      <c r="AL329" s="60"/>
    </row>
    <row r="330" spans="1:55" ht="15" customHeight="1" x14ac:dyDescent="0.2">
      <c r="B330" s="59"/>
      <c r="C330" s="83" t="s">
        <v>39</v>
      </c>
      <c r="D330" s="187"/>
      <c r="E330" s="188"/>
      <c r="F330" s="188"/>
      <c r="G330" s="188"/>
      <c r="H330" s="188"/>
      <c r="I330" s="188"/>
      <c r="J330" s="188"/>
      <c r="K330" s="188"/>
      <c r="L330" s="188"/>
      <c r="M330" s="188"/>
      <c r="N330" s="188"/>
      <c r="O330" s="189"/>
      <c r="P330" s="148"/>
      <c r="Q330" s="187"/>
      <c r="R330" s="188"/>
      <c r="S330" s="188"/>
      <c r="T330" s="189"/>
      <c r="U330" s="146"/>
      <c r="V330" s="187"/>
      <c r="W330" s="188"/>
      <c r="X330" s="188"/>
      <c r="Y330" s="188"/>
      <c r="Z330" s="188"/>
      <c r="AA330" s="188"/>
      <c r="AB330" s="188"/>
      <c r="AC330" s="188"/>
      <c r="AD330" s="188"/>
      <c r="AE330" s="189"/>
      <c r="AF330" s="146"/>
      <c r="AG330" s="166"/>
      <c r="AH330" s="167"/>
      <c r="AI330" s="167"/>
      <c r="AJ330" s="167"/>
      <c r="AK330" s="168"/>
      <c r="AL330" s="60"/>
    </row>
    <row r="331" spans="1:55" ht="5.0999999999999996" customHeight="1" x14ac:dyDescent="0.2">
      <c r="B331" s="59"/>
      <c r="C331" s="83"/>
      <c r="D331" s="120"/>
      <c r="E331" s="120"/>
      <c r="F331" s="120"/>
      <c r="G331" s="120"/>
      <c r="H331" s="120"/>
      <c r="I331" s="120"/>
      <c r="J331" s="120"/>
      <c r="K331" s="120"/>
      <c r="L331" s="120"/>
      <c r="M331" s="120"/>
      <c r="N331" s="120"/>
      <c r="O331" s="120"/>
      <c r="P331" s="148"/>
      <c r="Q331" s="95"/>
      <c r="R331" s="95"/>
      <c r="S331" s="95"/>
      <c r="T331" s="95"/>
      <c r="U331" s="146"/>
      <c r="V331" s="120"/>
      <c r="W331" s="120"/>
      <c r="X331" s="120"/>
      <c r="Y331" s="120"/>
      <c r="Z331" s="120"/>
      <c r="AA331" s="120"/>
      <c r="AB331" s="120"/>
      <c r="AC331" s="120"/>
      <c r="AD331" s="120"/>
      <c r="AE331" s="120"/>
      <c r="AF331" s="146"/>
      <c r="AG331" s="85"/>
      <c r="AH331" s="85"/>
      <c r="AI331" s="85"/>
      <c r="AJ331" s="85"/>
      <c r="AK331" s="85"/>
      <c r="AL331" s="60"/>
    </row>
    <row r="332" spans="1:55" ht="15" customHeight="1" x14ac:dyDescent="0.2">
      <c r="B332" s="59"/>
      <c r="C332" s="83" t="s">
        <v>40</v>
      </c>
      <c r="D332" s="187"/>
      <c r="E332" s="188"/>
      <c r="F332" s="188"/>
      <c r="G332" s="188"/>
      <c r="H332" s="188"/>
      <c r="I332" s="188"/>
      <c r="J332" s="188"/>
      <c r="K332" s="188"/>
      <c r="L332" s="188"/>
      <c r="M332" s="188"/>
      <c r="N332" s="188"/>
      <c r="O332" s="189"/>
      <c r="P332" s="148"/>
      <c r="Q332" s="187"/>
      <c r="R332" s="188"/>
      <c r="S332" s="188"/>
      <c r="T332" s="189"/>
      <c r="U332" s="146"/>
      <c r="V332" s="187"/>
      <c r="W332" s="188"/>
      <c r="X332" s="188"/>
      <c r="Y332" s="188"/>
      <c r="Z332" s="188"/>
      <c r="AA332" s="188"/>
      <c r="AB332" s="188"/>
      <c r="AC332" s="188"/>
      <c r="AD332" s="188"/>
      <c r="AE332" s="189"/>
      <c r="AF332" s="146"/>
      <c r="AG332" s="166" t="str">
        <f>IF(AA332="","",AA332*V332)</f>
        <v/>
      </c>
      <c r="AH332" s="167"/>
      <c r="AI332" s="167"/>
      <c r="AJ332" s="167"/>
      <c r="AK332" s="168"/>
      <c r="AL332" s="60"/>
    </row>
    <row r="333" spans="1:55" ht="5.0999999999999996" customHeight="1" x14ac:dyDescent="0.2">
      <c r="B333" s="59"/>
      <c r="C333" s="83"/>
      <c r="D333" s="120"/>
      <c r="E333" s="120"/>
      <c r="F333" s="120"/>
      <c r="G333" s="120"/>
      <c r="H333" s="120"/>
      <c r="I333" s="120"/>
      <c r="J333" s="120"/>
      <c r="K333" s="120"/>
      <c r="L333" s="120"/>
      <c r="M333" s="120"/>
      <c r="N333" s="120"/>
      <c r="O333" s="120"/>
      <c r="P333" s="148"/>
      <c r="Q333" s="95"/>
      <c r="R333" s="95"/>
      <c r="S333" s="95"/>
      <c r="T333" s="95"/>
      <c r="U333" s="146"/>
      <c r="V333" s="120"/>
      <c r="W333" s="120"/>
      <c r="X333" s="120"/>
      <c r="Y333" s="120"/>
      <c r="Z333" s="120"/>
      <c r="AA333" s="120"/>
      <c r="AB333" s="120"/>
      <c r="AC333" s="120"/>
      <c r="AD333" s="120"/>
      <c r="AE333" s="120"/>
      <c r="AF333" s="146"/>
      <c r="AG333" s="85"/>
      <c r="AH333" s="85"/>
      <c r="AI333" s="85"/>
      <c r="AJ333" s="85"/>
      <c r="AK333" s="85"/>
      <c r="AL333" s="60"/>
    </row>
    <row r="334" spans="1:55" ht="15" customHeight="1" x14ac:dyDescent="0.2">
      <c r="B334" s="59"/>
      <c r="C334" s="83" t="s">
        <v>41</v>
      </c>
      <c r="D334" s="187"/>
      <c r="E334" s="188"/>
      <c r="F334" s="188"/>
      <c r="G334" s="188"/>
      <c r="H334" s="188"/>
      <c r="I334" s="188"/>
      <c r="J334" s="188"/>
      <c r="K334" s="188"/>
      <c r="L334" s="188"/>
      <c r="M334" s="188"/>
      <c r="N334" s="188"/>
      <c r="O334" s="189"/>
      <c r="P334" s="148"/>
      <c r="Q334" s="187"/>
      <c r="R334" s="188"/>
      <c r="S334" s="188"/>
      <c r="T334" s="189"/>
      <c r="U334" s="146"/>
      <c r="V334" s="187"/>
      <c r="W334" s="188"/>
      <c r="X334" s="188"/>
      <c r="Y334" s="188"/>
      <c r="Z334" s="188"/>
      <c r="AA334" s="188"/>
      <c r="AB334" s="188"/>
      <c r="AC334" s="188"/>
      <c r="AD334" s="188"/>
      <c r="AE334" s="189"/>
      <c r="AF334" s="146"/>
      <c r="AG334" s="166" t="str">
        <f>IF(AA334="","",AA334*V334)</f>
        <v/>
      </c>
      <c r="AH334" s="167"/>
      <c r="AI334" s="167"/>
      <c r="AJ334" s="167"/>
      <c r="AK334" s="168"/>
      <c r="AL334" s="60"/>
    </row>
    <row r="335" spans="1:55" ht="5.0999999999999996" customHeight="1" x14ac:dyDescent="0.2">
      <c r="B335" s="59"/>
      <c r="C335" s="83"/>
      <c r="D335" s="120"/>
      <c r="E335" s="120"/>
      <c r="F335" s="120"/>
      <c r="G335" s="120"/>
      <c r="H335" s="120"/>
      <c r="I335" s="120"/>
      <c r="J335" s="120"/>
      <c r="K335" s="120"/>
      <c r="L335" s="120"/>
      <c r="M335" s="120"/>
      <c r="N335" s="120"/>
      <c r="O335" s="120"/>
      <c r="P335" s="148"/>
      <c r="Q335" s="95"/>
      <c r="R335" s="95"/>
      <c r="S335" s="95"/>
      <c r="T335" s="95"/>
      <c r="U335" s="146"/>
      <c r="V335" s="120"/>
      <c r="W335" s="120"/>
      <c r="X335" s="120"/>
      <c r="Y335" s="120"/>
      <c r="Z335" s="120"/>
      <c r="AA335" s="120"/>
      <c r="AB335" s="120"/>
      <c r="AC335" s="120"/>
      <c r="AD335" s="120"/>
      <c r="AE335" s="120"/>
      <c r="AF335" s="146"/>
      <c r="AG335" s="85"/>
      <c r="AH335" s="85"/>
      <c r="AI335" s="85"/>
      <c r="AJ335" s="85"/>
      <c r="AK335" s="85"/>
      <c r="AL335" s="60"/>
    </row>
    <row r="336" spans="1:55" ht="15" customHeight="1" x14ac:dyDescent="0.2">
      <c r="B336" s="59"/>
      <c r="C336" s="83" t="s">
        <v>42</v>
      </c>
      <c r="D336" s="187"/>
      <c r="E336" s="188"/>
      <c r="F336" s="188"/>
      <c r="G336" s="188"/>
      <c r="H336" s="188"/>
      <c r="I336" s="188"/>
      <c r="J336" s="188"/>
      <c r="K336" s="188"/>
      <c r="L336" s="188"/>
      <c r="M336" s="188"/>
      <c r="N336" s="188"/>
      <c r="O336" s="189"/>
      <c r="P336" s="148"/>
      <c r="Q336" s="187"/>
      <c r="R336" s="188"/>
      <c r="S336" s="188"/>
      <c r="T336" s="189"/>
      <c r="U336" s="146"/>
      <c r="V336" s="187"/>
      <c r="W336" s="188"/>
      <c r="X336" s="188"/>
      <c r="Y336" s="188"/>
      <c r="Z336" s="188"/>
      <c r="AA336" s="188"/>
      <c r="AB336" s="188"/>
      <c r="AC336" s="188"/>
      <c r="AD336" s="188"/>
      <c r="AE336" s="189"/>
      <c r="AF336" s="146"/>
      <c r="AG336" s="166" t="str">
        <f>IF(AA336="","",AA336*V336)</f>
        <v/>
      </c>
      <c r="AH336" s="167"/>
      <c r="AI336" s="167"/>
      <c r="AJ336" s="167"/>
      <c r="AK336" s="168"/>
      <c r="AL336" s="60"/>
    </row>
    <row r="337" spans="2:38" ht="5.0999999999999996" customHeight="1" x14ac:dyDescent="0.2">
      <c r="B337" s="59"/>
      <c r="C337" s="83"/>
      <c r="D337" s="120"/>
      <c r="E337" s="120"/>
      <c r="F337" s="120"/>
      <c r="G337" s="120"/>
      <c r="H337" s="120"/>
      <c r="I337" s="120"/>
      <c r="J337" s="120"/>
      <c r="K337" s="120"/>
      <c r="L337" s="120"/>
      <c r="M337" s="120"/>
      <c r="N337" s="120"/>
      <c r="O337" s="120"/>
      <c r="P337" s="148"/>
      <c r="Q337" s="95"/>
      <c r="R337" s="95"/>
      <c r="S337" s="95"/>
      <c r="T337" s="95"/>
      <c r="U337" s="146"/>
      <c r="V337" s="120"/>
      <c r="W337" s="120"/>
      <c r="X337" s="120"/>
      <c r="Y337" s="120"/>
      <c r="Z337" s="120"/>
      <c r="AA337" s="120"/>
      <c r="AB337" s="120"/>
      <c r="AC337" s="120"/>
      <c r="AD337" s="120"/>
      <c r="AE337" s="120"/>
      <c r="AF337" s="146"/>
      <c r="AG337" s="85"/>
      <c r="AH337" s="85"/>
      <c r="AI337" s="85"/>
      <c r="AJ337" s="85"/>
      <c r="AK337" s="85"/>
      <c r="AL337" s="60"/>
    </row>
    <row r="338" spans="2:38" ht="15" customHeight="1" x14ac:dyDescent="0.2">
      <c r="B338" s="59"/>
      <c r="C338" s="83" t="s">
        <v>43</v>
      </c>
      <c r="D338" s="187"/>
      <c r="E338" s="188"/>
      <c r="F338" s="188"/>
      <c r="G338" s="188"/>
      <c r="H338" s="188"/>
      <c r="I338" s="188"/>
      <c r="J338" s="188"/>
      <c r="K338" s="188"/>
      <c r="L338" s="188"/>
      <c r="M338" s="188"/>
      <c r="N338" s="188"/>
      <c r="O338" s="189"/>
      <c r="P338" s="148"/>
      <c r="Q338" s="187"/>
      <c r="R338" s="188"/>
      <c r="S338" s="188"/>
      <c r="T338" s="189"/>
      <c r="U338" s="146"/>
      <c r="V338" s="187"/>
      <c r="W338" s="188"/>
      <c r="X338" s="188"/>
      <c r="Y338" s="188"/>
      <c r="Z338" s="188"/>
      <c r="AA338" s="188"/>
      <c r="AB338" s="188"/>
      <c r="AC338" s="188"/>
      <c r="AD338" s="188"/>
      <c r="AE338" s="189"/>
      <c r="AF338" s="146"/>
      <c r="AG338" s="166" t="str">
        <f>IF(AA338="","",AA338*V338)</f>
        <v/>
      </c>
      <c r="AH338" s="167"/>
      <c r="AI338" s="167"/>
      <c r="AJ338" s="167"/>
      <c r="AK338" s="168"/>
      <c r="AL338" s="60"/>
    </row>
    <row r="339" spans="2:38" ht="5.0999999999999996" customHeight="1" x14ac:dyDescent="0.2">
      <c r="B339" s="65"/>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7"/>
    </row>
    <row r="340" spans="2:38" ht="5.0999999999999996" customHeight="1" x14ac:dyDescent="0.2">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row>
    <row r="341" spans="2:38" ht="5.0999999999999996" customHeight="1" x14ac:dyDescent="0.2">
      <c r="B341" s="56"/>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8"/>
    </row>
    <row r="342" spans="2:38" ht="15" customHeight="1" x14ac:dyDescent="0.2">
      <c r="B342" s="59"/>
      <c r="C342" s="69" t="s">
        <v>156</v>
      </c>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72">
        <v>2</v>
      </c>
      <c r="AG342" s="198"/>
      <c r="AH342" s="199"/>
      <c r="AI342" s="199"/>
      <c r="AJ342" s="199"/>
      <c r="AK342" s="200"/>
      <c r="AL342" s="60"/>
    </row>
    <row r="343" spans="2:38" ht="5.0999999999999996" customHeight="1" x14ac:dyDescent="0.2">
      <c r="B343" s="59"/>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60"/>
    </row>
    <row r="344" spans="2:38" ht="15" customHeight="1" x14ac:dyDescent="0.2">
      <c r="B344" s="59"/>
      <c r="C344" s="53"/>
      <c r="D344" s="192" t="s">
        <v>89</v>
      </c>
      <c r="E344" s="192"/>
      <c r="F344" s="192"/>
      <c r="G344" s="192"/>
      <c r="H344" s="192"/>
      <c r="I344" s="192"/>
      <c r="J344" s="192"/>
      <c r="K344" s="192"/>
      <c r="L344" s="192"/>
      <c r="M344" s="192"/>
      <c r="N344" s="192"/>
      <c r="O344" s="192"/>
      <c r="P344" s="53"/>
      <c r="Q344" s="192" t="s">
        <v>56</v>
      </c>
      <c r="R344" s="192"/>
      <c r="S344" s="192"/>
      <c r="T344" s="192"/>
      <c r="U344" s="53"/>
      <c r="V344" s="192" t="s">
        <v>61</v>
      </c>
      <c r="W344" s="192"/>
      <c r="X344" s="192"/>
      <c r="Y344" s="192"/>
      <c r="Z344" s="192"/>
      <c r="AA344" s="192"/>
      <c r="AB344" s="192"/>
      <c r="AC344" s="192"/>
      <c r="AD344" s="192"/>
      <c r="AE344" s="192"/>
      <c r="AF344" s="61"/>
      <c r="AG344" s="192" t="s">
        <v>29</v>
      </c>
      <c r="AH344" s="192"/>
      <c r="AI344" s="192"/>
      <c r="AJ344" s="192"/>
      <c r="AK344" s="192"/>
      <c r="AL344" s="60"/>
    </row>
    <row r="345" spans="2:38" ht="15" customHeight="1" x14ac:dyDescent="0.2">
      <c r="B345" s="59"/>
      <c r="C345" s="83" t="s">
        <v>35</v>
      </c>
      <c r="D345" s="187"/>
      <c r="E345" s="188"/>
      <c r="F345" s="188"/>
      <c r="G345" s="188"/>
      <c r="H345" s="188"/>
      <c r="I345" s="188"/>
      <c r="J345" s="188"/>
      <c r="K345" s="188"/>
      <c r="L345" s="188"/>
      <c r="M345" s="188"/>
      <c r="N345" s="188"/>
      <c r="O345" s="189"/>
      <c r="P345" s="148"/>
      <c r="Q345" s="187"/>
      <c r="R345" s="188"/>
      <c r="S345" s="188"/>
      <c r="T345" s="189"/>
      <c r="U345" s="148"/>
      <c r="V345" s="187"/>
      <c r="W345" s="188"/>
      <c r="X345" s="188"/>
      <c r="Y345" s="188"/>
      <c r="Z345" s="188"/>
      <c r="AA345" s="188"/>
      <c r="AB345" s="188"/>
      <c r="AC345" s="188"/>
      <c r="AD345" s="188"/>
      <c r="AE345" s="189"/>
      <c r="AF345" s="146"/>
      <c r="AG345" s="166"/>
      <c r="AH345" s="167"/>
      <c r="AI345" s="167"/>
      <c r="AJ345" s="167"/>
      <c r="AK345" s="168"/>
      <c r="AL345" s="60"/>
    </row>
    <row r="346" spans="2:38" ht="5.0999999999999996" customHeight="1" x14ac:dyDescent="0.2">
      <c r="B346" s="59"/>
      <c r="C346" s="83"/>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c r="AA346" s="90"/>
      <c r="AB346" s="90"/>
      <c r="AC346" s="90"/>
      <c r="AD346" s="90"/>
      <c r="AE346" s="90"/>
      <c r="AF346" s="146"/>
      <c r="AG346" s="91"/>
      <c r="AH346" s="91"/>
      <c r="AI346" s="91"/>
      <c r="AJ346" s="91"/>
      <c r="AK346" s="91"/>
      <c r="AL346" s="60"/>
    </row>
    <row r="347" spans="2:38" ht="15" customHeight="1" x14ac:dyDescent="0.2">
      <c r="B347" s="59"/>
      <c r="C347" s="83" t="s">
        <v>39</v>
      </c>
      <c r="D347" s="187"/>
      <c r="E347" s="188"/>
      <c r="F347" s="188"/>
      <c r="G347" s="188"/>
      <c r="H347" s="188"/>
      <c r="I347" s="188"/>
      <c r="J347" s="188"/>
      <c r="K347" s="188"/>
      <c r="L347" s="188"/>
      <c r="M347" s="188"/>
      <c r="N347" s="188"/>
      <c r="O347" s="189"/>
      <c r="P347" s="148"/>
      <c r="Q347" s="187"/>
      <c r="R347" s="188"/>
      <c r="S347" s="188"/>
      <c r="T347" s="189"/>
      <c r="U347" s="146"/>
      <c r="V347" s="187"/>
      <c r="W347" s="188"/>
      <c r="X347" s="188"/>
      <c r="Y347" s="188"/>
      <c r="Z347" s="188"/>
      <c r="AA347" s="188"/>
      <c r="AB347" s="188"/>
      <c r="AC347" s="188"/>
      <c r="AD347" s="188"/>
      <c r="AE347" s="189"/>
      <c r="AF347" s="146"/>
      <c r="AG347" s="166" t="str">
        <f>IF(AA347="","",AA347*V347)</f>
        <v/>
      </c>
      <c r="AH347" s="167"/>
      <c r="AI347" s="167"/>
      <c r="AJ347" s="167"/>
      <c r="AK347" s="168"/>
      <c r="AL347" s="60"/>
    </row>
    <row r="348" spans="2:38" ht="5.0999999999999996" customHeight="1" x14ac:dyDescent="0.2">
      <c r="B348" s="59"/>
      <c r="C348" s="83"/>
      <c r="D348" s="120"/>
      <c r="E348" s="120"/>
      <c r="F348" s="120"/>
      <c r="G348" s="120"/>
      <c r="H348" s="120"/>
      <c r="I348" s="120"/>
      <c r="J348" s="120"/>
      <c r="K348" s="120"/>
      <c r="L348" s="120"/>
      <c r="M348" s="120"/>
      <c r="N348" s="120"/>
      <c r="O348" s="120"/>
      <c r="P348" s="148"/>
      <c r="Q348" s="95"/>
      <c r="R348" s="95"/>
      <c r="S348" s="95"/>
      <c r="T348" s="95"/>
      <c r="U348" s="148"/>
      <c r="V348" s="120"/>
      <c r="W348" s="120"/>
      <c r="X348" s="120"/>
      <c r="Y348" s="120"/>
      <c r="Z348" s="120"/>
      <c r="AA348" s="120"/>
      <c r="AB348" s="120"/>
      <c r="AC348" s="120"/>
      <c r="AD348" s="120"/>
      <c r="AE348" s="120"/>
      <c r="AF348" s="146"/>
      <c r="AG348" s="85"/>
      <c r="AH348" s="85"/>
      <c r="AI348" s="85"/>
      <c r="AJ348" s="85"/>
      <c r="AK348" s="85"/>
      <c r="AL348" s="60"/>
    </row>
    <row r="349" spans="2:38" ht="15" customHeight="1" x14ac:dyDescent="0.2">
      <c r="B349" s="59"/>
      <c r="C349" s="83" t="s">
        <v>40</v>
      </c>
      <c r="D349" s="187"/>
      <c r="E349" s="188"/>
      <c r="F349" s="188"/>
      <c r="G349" s="188"/>
      <c r="H349" s="188"/>
      <c r="I349" s="188"/>
      <c r="J349" s="188"/>
      <c r="K349" s="188"/>
      <c r="L349" s="188"/>
      <c r="M349" s="188"/>
      <c r="N349" s="188"/>
      <c r="O349" s="189"/>
      <c r="P349" s="148"/>
      <c r="Q349" s="187"/>
      <c r="R349" s="188"/>
      <c r="S349" s="188"/>
      <c r="T349" s="189"/>
      <c r="U349" s="146"/>
      <c r="V349" s="187"/>
      <c r="W349" s="188"/>
      <c r="X349" s="188"/>
      <c r="Y349" s="188"/>
      <c r="Z349" s="188"/>
      <c r="AA349" s="188"/>
      <c r="AB349" s="188"/>
      <c r="AC349" s="188"/>
      <c r="AD349" s="188"/>
      <c r="AE349" s="189"/>
      <c r="AF349" s="146"/>
      <c r="AG349" s="166" t="str">
        <f>IF(AA349="","",AA349*V349)</f>
        <v/>
      </c>
      <c r="AH349" s="167"/>
      <c r="AI349" s="167"/>
      <c r="AJ349" s="167"/>
      <c r="AK349" s="168"/>
      <c r="AL349" s="60"/>
    </row>
    <row r="350" spans="2:38" ht="5.0999999999999996" customHeight="1" x14ac:dyDescent="0.2">
      <c r="B350" s="59"/>
      <c r="C350" s="83"/>
      <c r="D350" s="120"/>
      <c r="E350" s="120"/>
      <c r="F350" s="120"/>
      <c r="G350" s="120"/>
      <c r="H350" s="120"/>
      <c r="I350" s="120"/>
      <c r="J350" s="120"/>
      <c r="K350" s="120"/>
      <c r="L350" s="120"/>
      <c r="M350" s="120"/>
      <c r="N350" s="120"/>
      <c r="O350" s="120"/>
      <c r="P350" s="148"/>
      <c r="Q350" s="95"/>
      <c r="R350" s="95"/>
      <c r="S350" s="95"/>
      <c r="T350" s="95"/>
      <c r="U350" s="148"/>
      <c r="V350" s="120"/>
      <c r="W350" s="120"/>
      <c r="X350" s="120"/>
      <c r="Y350" s="120"/>
      <c r="Z350" s="120"/>
      <c r="AA350" s="120"/>
      <c r="AB350" s="120"/>
      <c r="AC350" s="120"/>
      <c r="AD350" s="120"/>
      <c r="AE350" s="120"/>
      <c r="AF350" s="146"/>
      <c r="AG350" s="85"/>
      <c r="AH350" s="85"/>
      <c r="AI350" s="85"/>
      <c r="AJ350" s="85"/>
      <c r="AK350" s="85"/>
      <c r="AL350" s="60"/>
    </row>
    <row r="351" spans="2:38" ht="15" customHeight="1" x14ac:dyDescent="0.2">
      <c r="B351" s="59"/>
      <c r="C351" s="83" t="s">
        <v>41</v>
      </c>
      <c r="D351" s="187"/>
      <c r="E351" s="188"/>
      <c r="F351" s="188"/>
      <c r="G351" s="188"/>
      <c r="H351" s="188"/>
      <c r="I351" s="188"/>
      <c r="J351" s="188"/>
      <c r="K351" s="188"/>
      <c r="L351" s="188"/>
      <c r="M351" s="188"/>
      <c r="N351" s="188"/>
      <c r="O351" s="189"/>
      <c r="P351" s="148"/>
      <c r="Q351" s="187"/>
      <c r="R351" s="188"/>
      <c r="S351" s="188"/>
      <c r="T351" s="189"/>
      <c r="U351" s="146"/>
      <c r="V351" s="187"/>
      <c r="W351" s="188"/>
      <c r="X351" s="188"/>
      <c r="Y351" s="188"/>
      <c r="Z351" s="188"/>
      <c r="AA351" s="188"/>
      <c r="AB351" s="188"/>
      <c r="AC351" s="188"/>
      <c r="AD351" s="188"/>
      <c r="AE351" s="189"/>
      <c r="AF351" s="146"/>
      <c r="AG351" s="166" t="str">
        <f>IF(AA351="","",AA351*V351)</f>
        <v/>
      </c>
      <c r="AH351" s="167"/>
      <c r="AI351" s="167"/>
      <c r="AJ351" s="167"/>
      <c r="AK351" s="168"/>
      <c r="AL351" s="60"/>
    </row>
    <row r="352" spans="2:38" ht="5.0999999999999996" customHeight="1" x14ac:dyDescent="0.2">
      <c r="B352" s="65"/>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7"/>
    </row>
    <row r="353" spans="2:38" ht="5.0999999999999996" customHeight="1" x14ac:dyDescent="0.2">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row>
    <row r="354" spans="2:38" ht="5.0999999999999996" customHeight="1" x14ac:dyDescent="0.2">
      <c r="B354" s="56"/>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8"/>
    </row>
    <row r="355" spans="2:38" ht="15" customHeight="1" x14ac:dyDescent="0.2">
      <c r="B355" s="59"/>
      <c r="C355" s="69" t="s">
        <v>157</v>
      </c>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72">
        <v>2</v>
      </c>
      <c r="AG355" s="198"/>
      <c r="AH355" s="199"/>
      <c r="AI355" s="199"/>
      <c r="AJ355" s="199"/>
      <c r="AK355" s="200"/>
      <c r="AL355" s="60"/>
    </row>
    <row r="356" spans="2:38" ht="5.0999999999999996" customHeight="1" x14ac:dyDescent="0.2">
      <c r="B356" s="59"/>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60"/>
    </row>
    <row r="357" spans="2:38" ht="15" customHeight="1" x14ac:dyDescent="0.2">
      <c r="B357" s="59"/>
      <c r="C357" s="53"/>
      <c r="D357" s="201" t="s">
        <v>89</v>
      </c>
      <c r="E357" s="201"/>
      <c r="F357" s="201"/>
      <c r="G357" s="201"/>
      <c r="H357" s="201"/>
      <c r="I357" s="201"/>
      <c r="J357" s="201"/>
      <c r="K357" s="201"/>
      <c r="L357" s="201"/>
      <c r="M357" s="201"/>
      <c r="N357" s="201"/>
      <c r="O357" s="201"/>
      <c r="P357" s="146"/>
      <c r="Q357" s="201" t="s">
        <v>56</v>
      </c>
      <c r="R357" s="201"/>
      <c r="S357" s="201"/>
      <c r="T357" s="201"/>
      <c r="U357" s="146"/>
      <c r="V357" s="201" t="s">
        <v>61</v>
      </c>
      <c r="W357" s="201"/>
      <c r="X357" s="201"/>
      <c r="Y357" s="201"/>
      <c r="Z357" s="201"/>
      <c r="AA357" s="201"/>
      <c r="AB357" s="201"/>
      <c r="AC357" s="201"/>
      <c r="AD357" s="201"/>
      <c r="AE357" s="201"/>
      <c r="AF357" s="151"/>
      <c r="AG357" s="201" t="s">
        <v>29</v>
      </c>
      <c r="AH357" s="201"/>
      <c r="AI357" s="201"/>
      <c r="AJ357" s="201"/>
      <c r="AK357" s="201"/>
      <c r="AL357" s="60"/>
    </row>
    <row r="358" spans="2:38" ht="15" customHeight="1" x14ac:dyDescent="0.2">
      <c r="B358" s="59"/>
      <c r="C358" s="83" t="s">
        <v>35</v>
      </c>
      <c r="D358" s="187"/>
      <c r="E358" s="188"/>
      <c r="F358" s="188"/>
      <c r="G358" s="188"/>
      <c r="H358" s="188"/>
      <c r="I358" s="188"/>
      <c r="J358" s="188"/>
      <c r="K358" s="188"/>
      <c r="L358" s="188"/>
      <c r="M358" s="188"/>
      <c r="N358" s="188"/>
      <c r="O358" s="189"/>
      <c r="P358" s="148"/>
      <c r="Q358" s="187"/>
      <c r="R358" s="188"/>
      <c r="S358" s="188"/>
      <c r="T358" s="189"/>
      <c r="U358" s="148"/>
      <c r="V358" s="187"/>
      <c r="W358" s="188"/>
      <c r="X358" s="188"/>
      <c r="Y358" s="188"/>
      <c r="Z358" s="188"/>
      <c r="AA358" s="188"/>
      <c r="AB358" s="188"/>
      <c r="AC358" s="188"/>
      <c r="AD358" s="188"/>
      <c r="AE358" s="189"/>
      <c r="AF358" s="146"/>
      <c r="AG358" s="166"/>
      <c r="AH358" s="167"/>
      <c r="AI358" s="167"/>
      <c r="AJ358" s="167"/>
      <c r="AK358" s="168"/>
      <c r="AL358" s="60"/>
    </row>
    <row r="359" spans="2:38" ht="5.0999999999999996" customHeight="1" x14ac:dyDescent="0.2">
      <c r="B359" s="59"/>
      <c r="C359" s="83"/>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c r="AA359" s="90"/>
      <c r="AB359" s="90"/>
      <c r="AC359" s="90"/>
      <c r="AD359" s="90"/>
      <c r="AE359" s="90"/>
      <c r="AF359" s="146"/>
      <c r="AG359" s="91"/>
      <c r="AH359" s="91"/>
      <c r="AI359" s="91"/>
      <c r="AJ359" s="91"/>
      <c r="AK359" s="91"/>
      <c r="AL359" s="60"/>
    </row>
    <row r="360" spans="2:38" ht="15" customHeight="1" x14ac:dyDescent="0.2">
      <c r="B360" s="59"/>
      <c r="C360" s="83" t="s">
        <v>39</v>
      </c>
      <c r="D360" s="187"/>
      <c r="E360" s="188"/>
      <c r="F360" s="188"/>
      <c r="G360" s="188"/>
      <c r="H360" s="188"/>
      <c r="I360" s="188"/>
      <c r="J360" s="188"/>
      <c r="K360" s="188"/>
      <c r="L360" s="188"/>
      <c r="M360" s="188"/>
      <c r="N360" s="188"/>
      <c r="O360" s="189"/>
      <c r="P360" s="148"/>
      <c r="Q360" s="187"/>
      <c r="R360" s="188"/>
      <c r="S360" s="188"/>
      <c r="T360" s="189"/>
      <c r="U360" s="146"/>
      <c r="V360" s="187"/>
      <c r="W360" s="188"/>
      <c r="X360" s="188"/>
      <c r="Y360" s="188"/>
      <c r="Z360" s="188"/>
      <c r="AA360" s="188"/>
      <c r="AB360" s="188"/>
      <c r="AC360" s="188"/>
      <c r="AD360" s="188"/>
      <c r="AE360" s="189"/>
      <c r="AF360" s="146"/>
      <c r="AG360" s="166" t="str">
        <f>IF(AA360="","",AA360*V360)</f>
        <v/>
      </c>
      <c r="AH360" s="167"/>
      <c r="AI360" s="167"/>
      <c r="AJ360" s="167"/>
      <c r="AK360" s="168"/>
      <c r="AL360" s="60"/>
    </row>
    <row r="361" spans="2:38" ht="5.0999999999999996" customHeight="1" x14ac:dyDescent="0.2">
      <c r="B361" s="59"/>
      <c r="C361" s="83"/>
      <c r="D361" s="120"/>
      <c r="E361" s="120"/>
      <c r="F361" s="120"/>
      <c r="G361" s="120"/>
      <c r="H361" s="120"/>
      <c r="I361" s="120"/>
      <c r="J361" s="120"/>
      <c r="K361" s="120"/>
      <c r="L361" s="120"/>
      <c r="M361" s="120"/>
      <c r="N361" s="120"/>
      <c r="O361" s="120"/>
      <c r="P361" s="148"/>
      <c r="Q361" s="95"/>
      <c r="R361" s="95"/>
      <c r="S361" s="95"/>
      <c r="T361" s="95"/>
      <c r="U361" s="148"/>
      <c r="V361" s="120"/>
      <c r="W361" s="120"/>
      <c r="X361" s="120"/>
      <c r="Y361" s="120"/>
      <c r="Z361" s="120"/>
      <c r="AA361" s="120"/>
      <c r="AB361" s="120"/>
      <c r="AC361" s="120"/>
      <c r="AD361" s="120"/>
      <c r="AE361" s="120"/>
      <c r="AF361" s="146"/>
      <c r="AG361" s="85"/>
      <c r="AH361" s="85"/>
      <c r="AI361" s="85"/>
      <c r="AJ361" s="85"/>
      <c r="AK361" s="85"/>
      <c r="AL361" s="60"/>
    </row>
    <row r="362" spans="2:38" ht="15" customHeight="1" x14ac:dyDescent="0.2">
      <c r="B362" s="59"/>
      <c r="C362" s="83" t="s">
        <v>40</v>
      </c>
      <c r="D362" s="187"/>
      <c r="E362" s="188"/>
      <c r="F362" s="188"/>
      <c r="G362" s="188"/>
      <c r="H362" s="188"/>
      <c r="I362" s="188"/>
      <c r="J362" s="188"/>
      <c r="K362" s="188"/>
      <c r="L362" s="188"/>
      <c r="M362" s="188"/>
      <c r="N362" s="188"/>
      <c r="O362" s="189"/>
      <c r="P362" s="148"/>
      <c r="Q362" s="187"/>
      <c r="R362" s="188"/>
      <c r="S362" s="188"/>
      <c r="T362" s="189"/>
      <c r="U362" s="146"/>
      <c r="V362" s="187"/>
      <c r="W362" s="188"/>
      <c r="X362" s="188"/>
      <c r="Y362" s="188"/>
      <c r="Z362" s="188"/>
      <c r="AA362" s="188"/>
      <c r="AB362" s="188"/>
      <c r="AC362" s="188"/>
      <c r="AD362" s="188"/>
      <c r="AE362" s="189"/>
      <c r="AF362" s="146"/>
      <c r="AG362" s="166" t="str">
        <f>IF(AA362="","",AA362*V362)</f>
        <v/>
      </c>
      <c r="AH362" s="167"/>
      <c r="AI362" s="167"/>
      <c r="AJ362" s="167"/>
      <c r="AK362" s="168"/>
      <c r="AL362" s="60"/>
    </row>
    <row r="363" spans="2:38" ht="5.0999999999999996" customHeight="1" x14ac:dyDescent="0.2">
      <c r="B363" s="59"/>
      <c r="C363" s="83"/>
      <c r="D363" s="120"/>
      <c r="E363" s="120"/>
      <c r="F363" s="120"/>
      <c r="G363" s="120"/>
      <c r="H363" s="120"/>
      <c r="I363" s="120"/>
      <c r="J363" s="120"/>
      <c r="K363" s="120"/>
      <c r="L363" s="120"/>
      <c r="M363" s="120"/>
      <c r="N363" s="120"/>
      <c r="O363" s="120"/>
      <c r="P363" s="148"/>
      <c r="Q363" s="95"/>
      <c r="R363" s="95"/>
      <c r="S363" s="95"/>
      <c r="T363" s="95"/>
      <c r="U363" s="148"/>
      <c r="V363" s="120"/>
      <c r="W363" s="120"/>
      <c r="X363" s="120"/>
      <c r="Y363" s="120"/>
      <c r="Z363" s="120"/>
      <c r="AA363" s="120"/>
      <c r="AB363" s="120"/>
      <c r="AC363" s="120"/>
      <c r="AD363" s="120"/>
      <c r="AE363" s="120"/>
      <c r="AF363" s="146"/>
      <c r="AG363" s="85"/>
      <c r="AH363" s="85"/>
      <c r="AI363" s="85"/>
      <c r="AJ363" s="85"/>
      <c r="AK363" s="85"/>
      <c r="AL363" s="60"/>
    </row>
    <row r="364" spans="2:38" ht="15" customHeight="1" x14ac:dyDescent="0.2">
      <c r="B364" s="59"/>
      <c r="C364" s="83" t="s">
        <v>41</v>
      </c>
      <c r="D364" s="187"/>
      <c r="E364" s="188"/>
      <c r="F364" s="188"/>
      <c r="G364" s="188"/>
      <c r="H364" s="188"/>
      <c r="I364" s="188"/>
      <c r="J364" s="188"/>
      <c r="K364" s="188"/>
      <c r="L364" s="188"/>
      <c r="M364" s="188"/>
      <c r="N364" s="188"/>
      <c r="O364" s="189"/>
      <c r="P364" s="148"/>
      <c r="Q364" s="187"/>
      <c r="R364" s="188"/>
      <c r="S364" s="188"/>
      <c r="T364" s="189"/>
      <c r="U364" s="146"/>
      <c r="V364" s="187"/>
      <c r="W364" s="188"/>
      <c r="X364" s="188"/>
      <c r="Y364" s="188"/>
      <c r="Z364" s="188"/>
      <c r="AA364" s="188"/>
      <c r="AB364" s="188"/>
      <c r="AC364" s="188"/>
      <c r="AD364" s="188"/>
      <c r="AE364" s="189"/>
      <c r="AF364" s="146"/>
      <c r="AG364" s="166" t="str">
        <f>IF(AA364="","",AA364*V364)</f>
        <v/>
      </c>
      <c r="AH364" s="167"/>
      <c r="AI364" s="167"/>
      <c r="AJ364" s="167"/>
      <c r="AK364" s="168"/>
      <c r="AL364" s="60"/>
    </row>
    <row r="365" spans="2:38" ht="5.0999999999999996" customHeight="1" x14ac:dyDescent="0.2">
      <c r="B365" s="65"/>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7"/>
    </row>
    <row r="366" spans="2:38" ht="5.0999999999999996" customHeight="1" x14ac:dyDescent="0.2">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row>
    <row r="367" spans="2:38" ht="5.0999999999999996" customHeight="1" x14ac:dyDescent="0.2">
      <c r="B367" s="56"/>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8"/>
    </row>
    <row r="368" spans="2:38" ht="15" customHeight="1" x14ac:dyDescent="0.2">
      <c r="B368" s="59"/>
      <c r="C368" s="69" t="s">
        <v>158</v>
      </c>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72">
        <v>2</v>
      </c>
      <c r="AG368" s="198"/>
      <c r="AH368" s="199"/>
      <c r="AI368" s="199"/>
      <c r="AJ368" s="199"/>
      <c r="AK368" s="200"/>
      <c r="AL368" s="60"/>
    </row>
    <row r="369" spans="2:38" ht="5.0999999999999996" customHeight="1" x14ac:dyDescent="0.2">
      <c r="B369" s="59"/>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60"/>
    </row>
    <row r="370" spans="2:38" ht="15" customHeight="1" x14ac:dyDescent="0.2">
      <c r="B370" s="59"/>
      <c r="C370" s="83"/>
      <c r="D370" s="83"/>
      <c r="E370" s="83"/>
      <c r="F370" s="83"/>
      <c r="G370" s="83"/>
      <c r="H370" s="83"/>
      <c r="I370" s="83"/>
      <c r="J370" s="83"/>
      <c r="K370" s="83"/>
      <c r="L370" s="83"/>
      <c r="M370" s="83"/>
      <c r="N370" s="83"/>
      <c r="O370" s="83"/>
      <c r="P370" s="53"/>
      <c r="Q370" s="83"/>
      <c r="R370" s="83"/>
      <c r="S370" s="83"/>
      <c r="T370" s="83"/>
      <c r="U370" s="53"/>
      <c r="V370" s="83"/>
      <c r="W370" s="83"/>
      <c r="X370" s="83"/>
      <c r="Y370" s="83"/>
      <c r="Z370" s="83"/>
      <c r="AA370" s="192" t="s">
        <v>90</v>
      </c>
      <c r="AB370" s="192"/>
      <c r="AC370" s="192"/>
      <c r="AD370" s="192"/>
      <c r="AE370" s="192"/>
      <c r="AF370" s="61"/>
      <c r="AG370" s="192" t="s">
        <v>93</v>
      </c>
      <c r="AH370" s="192"/>
      <c r="AI370" s="192"/>
      <c r="AJ370" s="192"/>
      <c r="AK370" s="192"/>
      <c r="AL370" s="60"/>
    </row>
    <row r="371" spans="2:38" ht="15" customHeight="1" x14ac:dyDescent="0.2">
      <c r="B371" s="59"/>
      <c r="C371" s="53" t="s">
        <v>92</v>
      </c>
      <c r="D371" s="88"/>
      <c r="E371" s="88"/>
      <c r="F371" s="88"/>
      <c r="G371" s="88"/>
      <c r="H371" s="88"/>
      <c r="I371" s="88"/>
      <c r="J371" s="88"/>
      <c r="K371" s="88"/>
      <c r="L371" s="88"/>
      <c r="M371" s="88"/>
      <c r="N371" s="88"/>
      <c r="O371" s="88"/>
      <c r="P371" s="53"/>
      <c r="Q371" s="88"/>
      <c r="R371" s="88"/>
      <c r="S371" s="88"/>
      <c r="T371" s="88"/>
      <c r="U371" s="53"/>
      <c r="V371" s="102"/>
      <c r="W371" s="102"/>
      <c r="X371" s="102"/>
      <c r="Y371" s="102"/>
      <c r="Z371" s="102"/>
      <c r="AA371" s="195"/>
      <c r="AB371" s="196"/>
      <c r="AC371" s="196"/>
      <c r="AD371" s="196"/>
      <c r="AE371" s="197"/>
      <c r="AF371" s="53"/>
      <c r="AG371" s="166"/>
      <c r="AH371" s="167"/>
      <c r="AI371" s="167"/>
      <c r="AJ371" s="167"/>
      <c r="AK371" s="168"/>
      <c r="AL371" s="60"/>
    </row>
    <row r="372" spans="2:38" ht="5.0999999999999996" customHeight="1" x14ac:dyDescent="0.2">
      <c r="B372" s="59"/>
      <c r="C372" s="10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91"/>
      <c r="AB372" s="91"/>
      <c r="AC372" s="91"/>
      <c r="AD372" s="91"/>
      <c r="AE372" s="91"/>
      <c r="AF372" s="53"/>
      <c r="AG372" s="91"/>
      <c r="AH372" s="91"/>
      <c r="AI372" s="91"/>
      <c r="AJ372" s="91"/>
      <c r="AK372" s="91"/>
      <c r="AL372" s="60"/>
    </row>
    <row r="373" spans="2:38" ht="15" customHeight="1" x14ac:dyDescent="0.2">
      <c r="B373" s="59"/>
      <c r="C373" s="103" t="s">
        <v>200</v>
      </c>
      <c r="D373" s="88"/>
      <c r="E373" s="88"/>
      <c r="F373" s="88"/>
      <c r="G373" s="88"/>
      <c r="H373" s="88"/>
      <c r="I373" s="88"/>
      <c r="J373" s="88"/>
      <c r="K373" s="88"/>
      <c r="L373" s="88"/>
      <c r="M373" s="88"/>
      <c r="N373" s="88"/>
      <c r="O373" s="88"/>
      <c r="P373" s="53"/>
      <c r="Q373" s="88"/>
      <c r="R373" s="88"/>
      <c r="S373" s="88"/>
      <c r="T373" s="88"/>
      <c r="U373" s="53"/>
      <c r="V373" s="98"/>
      <c r="W373" s="98"/>
      <c r="X373" s="98"/>
      <c r="Y373" s="98"/>
      <c r="Z373" s="98"/>
      <c r="AA373" s="195"/>
      <c r="AB373" s="196"/>
      <c r="AC373" s="196"/>
      <c r="AD373" s="196"/>
      <c r="AE373" s="197"/>
      <c r="AF373" s="53"/>
      <c r="AG373" s="175" t="str">
        <f>IF(AA373="","",IF(AA373=0,0,1))</f>
        <v/>
      </c>
      <c r="AH373" s="176"/>
      <c r="AI373" s="176"/>
      <c r="AJ373" s="176"/>
      <c r="AK373" s="177"/>
      <c r="AL373" s="60"/>
    </row>
    <row r="374" spans="2:38" ht="15" customHeight="1" x14ac:dyDescent="0.2">
      <c r="B374" s="59"/>
      <c r="C374" s="83"/>
      <c r="D374" s="88"/>
      <c r="E374" s="88"/>
      <c r="F374" s="88"/>
      <c r="G374" s="88"/>
      <c r="H374" s="88"/>
      <c r="I374" s="88"/>
      <c r="J374" s="88"/>
      <c r="K374" s="88"/>
      <c r="L374" s="88"/>
      <c r="M374" s="88"/>
      <c r="N374" s="88"/>
      <c r="O374" s="88"/>
      <c r="P374" s="53"/>
      <c r="Q374" s="88"/>
      <c r="R374" s="88"/>
      <c r="S374" s="88"/>
      <c r="T374" s="88"/>
      <c r="U374" s="53"/>
      <c r="V374" s="98"/>
      <c r="W374" s="98"/>
      <c r="X374" s="98"/>
      <c r="Y374" s="98"/>
      <c r="Z374" s="98"/>
      <c r="AA374" s="98"/>
      <c r="AB374" s="98"/>
      <c r="AC374" s="98"/>
      <c r="AD374" s="98"/>
      <c r="AE374" s="98"/>
      <c r="AF374" s="53"/>
      <c r="AG374" s="99"/>
      <c r="AH374" s="99"/>
      <c r="AI374" s="99"/>
      <c r="AJ374" s="99"/>
      <c r="AK374" s="99"/>
      <c r="AL374" s="60"/>
    </row>
    <row r="375" spans="2:38" ht="15" customHeight="1" x14ac:dyDescent="0.2">
      <c r="B375" s="59"/>
      <c r="C375" s="83" t="s">
        <v>94</v>
      </c>
      <c r="D375" s="83" t="s">
        <v>95</v>
      </c>
      <c r="E375" s="88"/>
      <c r="F375" s="88"/>
      <c r="G375" s="88"/>
      <c r="H375" s="88"/>
      <c r="I375" s="88"/>
      <c r="J375" s="88"/>
      <c r="K375" s="88"/>
      <c r="L375" s="88"/>
      <c r="M375" s="88"/>
      <c r="N375" s="88"/>
      <c r="O375" s="88"/>
      <c r="P375" s="53"/>
      <c r="Q375" s="88"/>
      <c r="R375" s="88"/>
      <c r="S375" s="88"/>
      <c r="T375" s="88"/>
      <c r="U375" s="53"/>
      <c r="V375" s="98"/>
      <c r="W375" s="98"/>
      <c r="X375" s="98"/>
      <c r="Y375" s="98"/>
      <c r="Z375" s="98"/>
      <c r="AA375" s="98"/>
      <c r="AB375" s="98"/>
      <c r="AC375" s="98"/>
      <c r="AD375" s="98"/>
      <c r="AE375" s="98"/>
      <c r="AF375" s="53"/>
      <c r="AG375" s="99"/>
      <c r="AH375" s="99"/>
      <c r="AI375" s="99"/>
      <c r="AJ375" s="99"/>
      <c r="AK375" s="99"/>
      <c r="AL375" s="60"/>
    </row>
    <row r="376" spans="2:38" ht="5.0999999999999996" customHeight="1" x14ac:dyDescent="0.2">
      <c r="B376" s="65"/>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7"/>
    </row>
    <row r="377" spans="2:38" ht="5.0999999999999996" customHeight="1" x14ac:dyDescent="0.2"/>
    <row r="378" spans="2:38" ht="5.0999999999999996" customHeight="1" x14ac:dyDescent="0.2">
      <c r="B378" s="56"/>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8"/>
    </row>
    <row r="379" spans="2:38" ht="15" customHeight="1" x14ac:dyDescent="0.2">
      <c r="B379" s="59"/>
      <c r="C379" s="69" t="s">
        <v>343</v>
      </c>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72">
        <v>2</v>
      </c>
      <c r="AG379" s="198"/>
      <c r="AH379" s="199"/>
      <c r="AI379" s="199"/>
      <c r="AJ379" s="199"/>
      <c r="AK379" s="200"/>
      <c r="AL379" s="60"/>
    </row>
    <row r="380" spans="2:38" ht="15" customHeight="1" x14ac:dyDescent="0.2">
      <c r="B380" s="59"/>
      <c r="C380" s="83"/>
      <c r="D380" s="88"/>
      <c r="E380" s="88"/>
      <c r="F380" s="88"/>
      <c r="G380" s="88"/>
      <c r="H380" s="88"/>
      <c r="I380" s="88"/>
      <c r="J380" s="88"/>
      <c r="K380" s="88"/>
      <c r="L380" s="88"/>
      <c r="M380" s="88"/>
      <c r="N380" s="88"/>
      <c r="O380" s="88"/>
      <c r="P380" s="53"/>
      <c r="Q380" s="88"/>
      <c r="R380" s="88"/>
      <c r="S380" s="88"/>
      <c r="T380" s="88"/>
      <c r="U380" s="53"/>
      <c r="V380" s="98"/>
      <c r="W380" s="98"/>
      <c r="X380" s="98"/>
      <c r="Y380" s="98"/>
      <c r="Z380" s="98"/>
      <c r="AA380" s="98"/>
      <c r="AB380" s="98"/>
      <c r="AC380" s="98"/>
      <c r="AD380" s="98"/>
      <c r="AE380" s="98"/>
      <c r="AF380" s="53"/>
      <c r="AG380" s="99"/>
      <c r="AH380" s="99"/>
      <c r="AI380" s="99"/>
      <c r="AJ380" s="99"/>
      <c r="AK380" s="99"/>
      <c r="AL380" s="60"/>
    </row>
    <row r="381" spans="2:38" ht="15" customHeight="1" x14ac:dyDescent="0.2">
      <c r="B381" s="59"/>
      <c r="C381" s="83" t="s">
        <v>96</v>
      </c>
      <c r="D381" s="83" t="s">
        <v>97</v>
      </c>
      <c r="E381" s="88"/>
      <c r="F381" s="88"/>
      <c r="G381" s="88"/>
      <c r="H381" s="88"/>
      <c r="I381" s="88"/>
      <c r="J381" s="88"/>
      <c r="K381" s="88"/>
      <c r="L381" s="88"/>
      <c r="M381" s="88"/>
      <c r="N381" s="88"/>
      <c r="O381" s="88"/>
      <c r="P381" s="53"/>
      <c r="Q381" s="88"/>
      <c r="R381" s="88"/>
      <c r="S381" s="88"/>
      <c r="T381" s="88"/>
      <c r="U381" s="53"/>
      <c r="V381" s="98"/>
      <c r="W381" s="98"/>
      <c r="X381" s="98"/>
      <c r="Y381" s="98"/>
      <c r="Z381" s="98"/>
      <c r="AA381" s="98"/>
      <c r="AB381" s="98"/>
      <c r="AC381" s="98"/>
      <c r="AD381" s="98"/>
      <c r="AE381" s="98"/>
      <c r="AF381" s="53"/>
      <c r="AG381" s="99"/>
      <c r="AH381" s="99"/>
      <c r="AI381" s="99"/>
      <c r="AJ381" s="99"/>
      <c r="AK381" s="99"/>
      <c r="AL381" s="60"/>
    </row>
    <row r="382" spans="2:38" ht="5.0999999999999996" customHeight="1" x14ac:dyDescent="0.2">
      <c r="B382" s="65"/>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7"/>
    </row>
    <row r="383" spans="2:38" ht="5.0999999999999996" customHeight="1" x14ac:dyDescent="0.2"/>
    <row r="384" spans="2:38" ht="5.0999999999999996" customHeight="1" x14ac:dyDescent="0.2">
      <c r="B384" s="56"/>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8"/>
    </row>
    <row r="385" spans="2:47" ht="15" customHeight="1" x14ac:dyDescent="0.2">
      <c r="B385" s="59"/>
      <c r="C385" s="53" t="s">
        <v>447</v>
      </c>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60"/>
    </row>
    <row r="386" spans="2:47" ht="15" customHeight="1" x14ac:dyDescent="0.2">
      <c r="B386" s="59"/>
      <c r="C386" s="178"/>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80"/>
      <c r="AL386" s="60"/>
    </row>
    <row r="387" spans="2:47" ht="15" customHeight="1" x14ac:dyDescent="0.2">
      <c r="B387" s="59"/>
      <c r="C387" s="181"/>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3"/>
      <c r="AL387" s="60"/>
    </row>
    <row r="388" spans="2:47" ht="15" customHeight="1" x14ac:dyDescent="0.2">
      <c r="B388" s="59"/>
      <c r="C388" s="181"/>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3"/>
      <c r="AL388" s="60"/>
    </row>
    <row r="389" spans="2:47" ht="15" customHeight="1" x14ac:dyDescent="0.2">
      <c r="B389" s="59"/>
      <c r="C389" s="181"/>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3"/>
      <c r="AL389" s="60"/>
    </row>
    <row r="390" spans="2:47" ht="15" customHeight="1" x14ac:dyDescent="0.2">
      <c r="B390" s="59"/>
      <c r="C390" s="184"/>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6"/>
      <c r="AL390" s="60"/>
    </row>
    <row r="391" spans="2:47" ht="5.0999999999999996" customHeight="1" x14ac:dyDescent="0.2">
      <c r="B391" s="65"/>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7"/>
    </row>
    <row r="394" spans="2:47" s="48" customFormat="1" ht="19.5" x14ac:dyDescent="0.2">
      <c r="B394" s="49"/>
      <c r="C394" s="50" t="s">
        <v>98</v>
      </c>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1"/>
      <c r="AU394" s="52"/>
    </row>
    <row r="395" spans="2:47" ht="5.0999999999999996" customHeight="1" x14ac:dyDescent="0.2"/>
    <row r="396" spans="2:47" ht="5.0999999999999996" customHeight="1" x14ac:dyDescent="0.2">
      <c r="B396" s="56"/>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8"/>
    </row>
    <row r="397" spans="2:47" ht="15" customHeight="1" x14ac:dyDescent="0.2">
      <c r="B397" s="59"/>
      <c r="C397" s="69" t="s">
        <v>159</v>
      </c>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60"/>
    </row>
    <row r="398" spans="2:47" ht="15" customHeight="1" x14ac:dyDescent="0.2">
      <c r="B398" s="59"/>
      <c r="C398" s="104" t="s">
        <v>99</v>
      </c>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6"/>
      <c r="AA398" s="175" t="str">
        <f>IF('Tabelle 3'!F2=0,"",'Tabelle 3'!I2+'Tabelle 3'!I3)</f>
        <v/>
      </c>
      <c r="AB398" s="176"/>
      <c r="AC398" s="176"/>
      <c r="AD398" s="176"/>
      <c r="AE398" s="177"/>
      <c r="AF398" s="53"/>
      <c r="AL398" s="60"/>
    </row>
    <row r="399" spans="2:47" s="53" customFormat="1" ht="5.0999999999999996" customHeight="1" x14ac:dyDescent="0.2">
      <c r="B399" s="59"/>
      <c r="AG399" s="85"/>
      <c r="AH399" s="85"/>
      <c r="AI399" s="85"/>
      <c r="AJ399" s="85"/>
      <c r="AK399" s="85"/>
      <c r="AL399" s="60"/>
    </row>
    <row r="400" spans="2:47" ht="15" customHeight="1" x14ac:dyDescent="0.2">
      <c r="B400" s="59"/>
      <c r="C400" s="107" t="s">
        <v>100</v>
      </c>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9"/>
      <c r="Z400" s="53"/>
      <c r="AA400" s="175" t="str">
        <f>IF('Tabelle 3'!F4=0,"",'Tabelle 3'!I4+'Tabelle 3'!I5)</f>
        <v/>
      </c>
      <c r="AB400" s="176"/>
      <c r="AC400" s="176"/>
      <c r="AD400" s="176"/>
      <c r="AE400" s="177"/>
      <c r="AF400" s="53"/>
      <c r="AL400" s="60"/>
    </row>
    <row r="401" spans="2:38" s="53" customFormat="1" ht="5.0999999999999996" customHeight="1" x14ac:dyDescent="0.2">
      <c r="B401" s="59"/>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AA401" s="85"/>
      <c r="AB401" s="85"/>
      <c r="AC401" s="85"/>
      <c r="AD401" s="85"/>
      <c r="AE401" s="85"/>
      <c r="AL401" s="60"/>
    </row>
    <row r="402" spans="2:38" ht="15" customHeight="1" x14ac:dyDescent="0.2">
      <c r="B402" s="59"/>
      <c r="C402" s="107" t="s">
        <v>101</v>
      </c>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9"/>
      <c r="Z402" s="53"/>
      <c r="AA402" s="175" t="str">
        <f>IF('Tabelle 3'!F6=0,"",'Tabelle 3'!I6)</f>
        <v/>
      </c>
      <c r="AB402" s="176"/>
      <c r="AC402" s="176"/>
      <c r="AD402" s="176"/>
      <c r="AE402" s="177"/>
      <c r="AF402" s="53"/>
      <c r="AL402" s="60"/>
    </row>
    <row r="403" spans="2:38" s="53" customFormat="1" ht="5.0999999999999996" customHeight="1" x14ac:dyDescent="0.2">
      <c r="B403" s="59"/>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AA403" s="85"/>
      <c r="AB403" s="85"/>
      <c r="AC403" s="85"/>
      <c r="AD403" s="85"/>
      <c r="AE403" s="85"/>
      <c r="AL403" s="60"/>
    </row>
    <row r="404" spans="2:38" ht="15" customHeight="1" x14ac:dyDescent="0.2">
      <c r="B404" s="59"/>
      <c r="C404" s="107" t="s">
        <v>110</v>
      </c>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9"/>
      <c r="Z404" s="53"/>
      <c r="AA404" s="175" t="str">
        <f>IF('Tabelle 3'!F7=0,"",'Tabelle 3'!I7)</f>
        <v/>
      </c>
      <c r="AB404" s="176"/>
      <c r="AC404" s="176"/>
      <c r="AD404" s="176"/>
      <c r="AE404" s="177"/>
      <c r="AF404" s="53"/>
      <c r="AL404" s="60"/>
    </row>
    <row r="405" spans="2:38" s="53" customFormat="1" ht="5.0999999999999996" customHeight="1" x14ac:dyDescent="0.2">
      <c r="B405" s="59"/>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AA405" s="85"/>
      <c r="AB405" s="85"/>
      <c r="AC405" s="85"/>
      <c r="AD405" s="85"/>
      <c r="AE405" s="85"/>
      <c r="AL405" s="60"/>
    </row>
    <row r="406" spans="2:38" ht="15" customHeight="1" x14ac:dyDescent="0.2">
      <c r="B406" s="59"/>
      <c r="C406" s="107" t="s">
        <v>104</v>
      </c>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9"/>
      <c r="Z406" s="53"/>
      <c r="AA406" s="175" t="str">
        <f>IF('Tabelle 3'!F8=0,"",'Tabelle 3'!I8)</f>
        <v/>
      </c>
      <c r="AB406" s="176"/>
      <c r="AC406" s="176"/>
      <c r="AD406" s="176"/>
      <c r="AE406" s="177"/>
      <c r="AF406" s="53"/>
      <c r="AL406" s="60"/>
    </row>
    <row r="407" spans="2:38" s="53" customFormat="1" ht="5.0999999999999996" customHeight="1" x14ac:dyDescent="0.2">
      <c r="B407" s="59"/>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AA407" s="85"/>
      <c r="AB407" s="85"/>
      <c r="AC407" s="85"/>
      <c r="AD407" s="85"/>
      <c r="AE407" s="85"/>
      <c r="AL407" s="60"/>
    </row>
    <row r="408" spans="2:38" ht="15" customHeight="1" x14ac:dyDescent="0.2">
      <c r="B408" s="59"/>
      <c r="C408" s="107" t="s">
        <v>105</v>
      </c>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9"/>
      <c r="Z408" s="53"/>
      <c r="AA408" s="175" t="str">
        <f>IF('Tabelle 3'!F9=0,"",'Tabelle 3'!I9)</f>
        <v/>
      </c>
      <c r="AB408" s="176"/>
      <c r="AC408" s="176"/>
      <c r="AD408" s="176"/>
      <c r="AE408" s="177"/>
      <c r="AF408" s="53"/>
      <c r="AL408" s="60"/>
    </row>
    <row r="409" spans="2:38" s="53" customFormat="1" ht="5.0999999999999996" customHeight="1" x14ac:dyDescent="0.2">
      <c r="B409" s="59"/>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AA409" s="85"/>
      <c r="AB409" s="85"/>
      <c r="AC409" s="85"/>
      <c r="AD409" s="85"/>
      <c r="AE409" s="85"/>
      <c r="AL409" s="60"/>
    </row>
    <row r="410" spans="2:38" ht="15" customHeight="1" x14ac:dyDescent="0.2">
      <c r="B410" s="59"/>
      <c r="C410" s="107" t="s">
        <v>111</v>
      </c>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9"/>
      <c r="Z410" s="53"/>
      <c r="AA410" s="175" t="str">
        <f>IF('Tabelle 3'!F10=0,"",'Tabelle 3'!I10)</f>
        <v/>
      </c>
      <c r="AB410" s="176"/>
      <c r="AC410" s="176"/>
      <c r="AD410" s="176"/>
      <c r="AE410" s="177"/>
      <c r="AF410" s="53"/>
      <c r="AL410" s="60"/>
    </row>
    <row r="411" spans="2:38" s="53" customFormat="1" ht="5.0999999999999996" customHeight="1" x14ac:dyDescent="0.2">
      <c r="B411" s="59"/>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AA411" s="85"/>
      <c r="AB411" s="85"/>
      <c r="AC411" s="85"/>
      <c r="AD411" s="85"/>
      <c r="AE411" s="85"/>
      <c r="AL411" s="60"/>
    </row>
    <row r="412" spans="2:38" ht="15" customHeight="1" x14ac:dyDescent="0.2">
      <c r="B412" s="59"/>
      <c r="C412" s="107" t="s">
        <v>103</v>
      </c>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9"/>
      <c r="Z412" s="53"/>
      <c r="AA412" s="175" t="str">
        <f>IF('Tabelle 3'!F11=0,"",'Tabelle 3'!I11)</f>
        <v/>
      </c>
      <c r="AB412" s="176"/>
      <c r="AC412" s="176"/>
      <c r="AD412" s="176"/>
      <c r="AE412" s="177"/>
      <c r="AF412" s="53"/>
      <c r="AL412" s="60"/>
    </row>
    <row r="413" spans="2:38" s="53" customFormat="1" ht="5.0999999999999996" customHeight="1" x14ac:dyDescent="0.2">
      <c r="B413" s="59"/>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AA413" s="85"/>
      <c r="AB413" s="85"/>
      <c r="AC413" s="85"/>
      <c r="AD413" s="85"/>
      <c r="AE413" s="85"/>
      <c r="AL413" s="60"/>
    </row>
    <row r="414" spans="2:38" ht="15" customHeight="1" x14ac:dyDescent="0.2">
      <c r="B414" s="59"/>
      <c r="C414" s="107" t="s">
        <v>102</v>
      </c>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9"/>
      <c r="Z414" s="53"/>
      <c r="AA414" s="175" t="str">
        <f>IF('Tabelle 3'!F12=0,"",'Tabelle 3'!I12)</f>
        <v/>
      </c>
      <c r="AB414" s="176"/>
      <c r="AC414" s="176"/>
      <c r="AD414" s="176"/>
      <c r="AE414" s="177"/>
      <c r="AF414" s="53"/>
      <c r="AL414" s="60"/>
    </row>
    <row r="415" spans="2:38" s="53" customFormat="1" ht="5.0999999999999996" customHeight="1" x14ac:dyDescent="0.2">
      <c r="B415" s="59"/>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AA415" s="85"/>
      <c r="AB415" s="85"/>
      <c r="AC415" s="85"/>
      <c r="AD415" s="85"/>
      <c r="AE415" s="85"/>
      <c r="AL415" s="60"/>
    </row>
    <row r="416" spans="2:38" ht="15" customHeight="1" x14ac:dyDescent="0.2">
      <c r="B416" s="59"/>
      <c r="C416" s="107" t="s">
        <v>106</v>
      </c>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9"/>
      <c r="Z416" s="53"/>
      <c r="AA416" s="175" t="str">
        <f>IF('Tabelle 3'!F13=0,"",'Tabelle 3'!I13)</f>
        <v/>
      </c>
      <c r="AB416" s="176"/>
      <c r="AC416" s="176"/>
      <c r="AD416" s="176"/>
      <c r="AE416" s="177"/>
      <c r="AF416" s="53"/>
      <c r="AL416" s="60"/>
    </row>
    <row r="417" spans="2:38" s="53" customFormat="1" ht="5.0999999999999996" customHeight="1" x14ac:dyDescent="0.2">
      <c r="B417" s="59"/>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AA417" s="85"/>
      <c r="AB417" s="85"/>
      <c r="AC417" s="85"/>
      <c r="AD417" s="85"/>
      <c r="AE417" s="85"/>
      <c r="AL417" s="60"/>
    </row>
    <row r="418" spans="2:38" ht="15" customHeight="1" x14ac:dyDescent="0.2">
      <c r="B418" s="59"/>
      <c r="C418" s="107" t="s">
        <v>107</v>
      </c>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9"/>
      <c r="Z418" s="53"/>
      <c r="AA418" s="175" t="str">
        <f>IF(Eingaben!AG269="","",'Tabelle 3'!I14)</f>
        <v/>
      </c>
      <c r="AB418" s="176"/>
      <c r="AC418" s="176"/>
      <c r="AD418" s="176"/>
      <c r="AE418" s="177"/>
      <c r="AF418" s="53"/>
      <c r="AL418" s="60"/>
    </row>
    <row r="419" spans="2:38" s="53" customFormat="1" ht="5.0999999999999996" customHeight="1" x14ac:dyDescent="0.2">
      <c r="B419" s="59"/>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AA419" s="85"/>
      <c r="AB419" s="85"/>
      <c r="AC419" s="85"/>
      <c r="AD419" s="85"/>
      <c r="AE419" s="85"/>
      <c r="AL419" s="60"/>
    </row>
    <row r="420" spans="2:38" ht="15" customHeight="1" x14ac:dyDescent="0.2">
      <c r="B420" s="59"/>
      <c r="C420" s="107" t="s">
        <v>108</v>
      </c>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9"/>
      <c r="Z420" s="53"/>
      <c r="AA420" s="175" t="str">
        <f>IF(AG278="","",'Tabelle 3'!I15)</f>
        <v/>
      </c>
      <c r="AB420" s="176"/>
      <c r="AC420" s="176"/>
      <c r="AD420" s="176"/>
      <c r="AE420" s="177"/>
      <c r="AF420" s="53"/>
      <c r="AL420" s="60"/>
    </row>
    <row r="421" spans="2:38" s="53" customFormat="1" ht="5.0999999999999996" customHeight="1" x14ac:dyDescent="0.2">
      <c r="B421" s="59"/>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AA421" s="85"/>
      <c r="AB421" s="85"/>
      <c r="AC421" s="85"/>
      <c r="AD421" s="85"/>
      <c r="AE421" s="85"/>
      <c r="AL421" s="60"/>
    </row>
    <row r="422" spans="2:38" ht="15" customHeight="1" x14ac:dyDescent="0.2">
      <c r="B422" s="59"/>
      <c r="C422" s="107" t="s">
        <v>109</v>
      </c>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9"/>
      <c r="Z422" s="53"/>
      <c r="AA422" s="175" t="str">
        <f>IF('Tabelle 3'!F16=0,"",'Tabelle 3'!I16)</f>
        <v/>
      </c>
      <c r="AB422" s="176"/>
      <c r="AC422" s="176"/>
      <c r="AD422" s="176"/>
      <c r="AE422" s="177"/>
      <c r="AF422" s="53"/>
      <c r="AL422" s="60"/>
    </row>
    <row r="423" spans="2:38" s="53" customFormat="1" ht="5.0999999999999996" customHeight="1" x14ac:dyDescent="0.2">
      <c r="B423" s="59"/>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AA423" s="85"/>
      <c r="AB423" s="85"/>
      <c r="AC423" s="111"/>
      <c r="AD423" s="85"/>
      <c r="AE423" s="85"/>
      <c r="AL423" s="60"/>
    </row>
    <row r="424" spans="2:38" ht="15" customHeight="1" x14ac:dyDescent="0.2">
      <c r="B424" s="59"/>
      <c r="C424" s="107" t="s">
        <v>112</v>
      </c>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9"/>
      <c r="Z424" s="53"/>
      <c r="AA424" s="175" t="str">
        <f>IF('Tabelle 3'!F17=0,"",'Tabelle 3'!I17)</f>
        <v/>
      </c>
      <c r="AB424" s="176"/>
      <c r="AC424" s="176"/>
      <c r="AD424" s="176"/>
      <c r="AE424" s="177"/>
      <c r="AF424" s="53"/>
      <c r="AL424" s="60"/>
    </row>
    <row r="425" spans="2:38" s="53" customFormat="1" ht="5.0999999999999996" customHeight="1" x14ac:dyDescent="0.2">
      <c r="B425" s="59"/>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AA425" s="85"/>
      <c r="AB425" s="85"/>
      <c r="AC425" s="85"/>
      <c r="AD425" s="85"/>
      <c r="AE425" s="85"/>
      <c r="AL425" s="60"/>
    </row>
    <row r="426" spans="2:38" ht="15" customHeight="1" x14ac:dyDescent="0.2">
      <c r="B426" s="59"/>
      <c r="C426" s="107" t="s">
        <v>113</v>
      </c>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9"/>
      <c r="Z426" s="53"/>
      <c r="AA426" s="175" t="str">
        <f>IF('Tabelle 3'!F18=0,"",'Tabelle 3'!I18)</f>
        <v/>
      </c>
      <c r="AB426" s="176"/>
      <c r="AC426" s="176"/>
      <c r="AD426" s="176"/>
      <c r="AE426" s="177"/>
      <c r="AF426" s="53"/>
      <c r="AL426" s="60"/>
    </row>
    <row r="427" spans="2:38" ht="5.0999999999999996" customHeight="1" x14ac:dyDescent="0.2">
      <c r="B427" s="59"/>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85"/>
      <c r="AB427" s="85"/>
      <c r="AC427" s="85"/>
      <c r="AD427" s="85"/>
      <c r="AE427" s="85"/>
      <c r="AF427" s="53"/>
      <c r="AL427" s="60"/>
    </row>
    <row r="428" spans="2:38" s="53" customFormat="1" ht="15" customHeight="1" x14ac:dyDescent="0.2">
      <c r="B428" s="59"/>
      <c r="C428" s="107" t="s">
        <v>118</v>
      </c>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9"/>
      <c r="AG428" s="175" t="str">
        <f>IF(AA398="","",SUM(AA398:AE426))</f>
        <v/>
      </c>
      <c r="AH428" s="176"/>
      <c r="AI428" s="176"/>
      <c r="AJ428" s="176"/>
      <c r="AK428" s="177"/>
      <c r="AL428" s="60"/>
    </row>
    <row r="429" spans="2:38" ht="5.0999999999999996" customHeight="1" x14ac:dyDescent="0.2">
      <c r="B429" s="65"/>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112"/>
      <c r="AH429" s="112"/>
      <c r="AI429" s="112"/>
      <c r="AJ429" s="112"/>
      <c r="AK429" s="112"/>
      <c r="AL429" s="67"/>
    </row>
    <row r="430" spans="2:38" ht="5.0999999999999996" customHeight="1" x14ac:dyDescent="0.2"/>
    <row r="431" spans="2:38" ht="5.0999999999999996" customHeight="1" x14ac:dyDescent="0.2">
      <c r="B431" s="56"/>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8"/>
    </row>
    <row r="432" spans="2:38" ht="15" customHeight="1" x14ac:dyDescent="0.2">
      <c r="B432" s="59"/>
      <c r="C432" s="69" t="s">
        <v>160</v>
      </c>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60"/>
    </row>
    <row r="433" spans="2:38" ht="15" customHeight="1" x14ac:dyDescent="0.2">
      <c r="B433" s="59"/>
      <c r="C433" s="107" t="s">
        <v>114</v>
      </c>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9"/>
      <c r="Z433" s="53"/>
      <c r="AA433" s="175" t="str">
        <f>IF('Tabelle 3'!F19=0,"",'Tabelle 3'!I19)</f>
        <v/>
      </c>
      <c r="AB433" s="176"/>
      <c r="AC433" s="176"/>
      <c r="AD433" s="176"/>
      <c r="AE433" s="177"/>
      <c r="AF433" s="53"/>
      <c r="AL433" s="60"/>
    </row>
    <row r="434" spans="2:38" s="53" customFormat="1" ht="5.0999999999999996" customHeight="1" x14ac:dyDescent="0.2">
      <c r="B434" s="59"/>
      <c r="AA434" s="85"/>
      <c r="AB434" s="85"/>
      <c r="AC434" s="85"/>
      <c r="AD434" s="85"/>
      <c r="AE434" s="85"/>
      <c r="AL434" s="60"/>
    </row>
    <row r="435" spans="2:38" ht="15" customHeight="1" x14ac:dyDescent="0.2">
      <c r="B435" s="59"/>
      <c r="C435" s="107" t="s">
        <v>115</v>
      </c>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9"/>
      <c r="Z435" s="53"/>
      <c r="AA435" s="175" t="str">
        <f>IF('Tabelle 3'!F20=0,"",'Tabelle 3'!I20)</f>
        <v/>
      </c>
      <c r="AB435" s="176"/>
      <c r="AC435" s="176"/>
      <c r="AD435" s="176"/>
      <c r="AE435" s="177"/>
      <c r="AF435" s="53"/>
      <c r="AL435" s="60"/>
    </row>
    <row r="436" spans="2:38" s="53" customFormat="1" ht="5.0999999999999996" customHeight="1" x14ac:dyDescent="0.2">
      <c r="B436" s="59"/>
      <c r="AA436" s="85"/>
      <c r="AB436" s="85"/>
      <c r="AC436" s="85"/>
      <c r="AD436" s="85"/>
      <c r="AE436" s="85"/>
      <c r="AL436" s="60"/>
    </row>
    <row r="437" spans="2:38" ht="15" customHeight="1" x14ac:dyDescent="0.2">
      <c r="B437" s="59"/>
      <c r="C437" s="107" t="s">
        <v>116</v>
      </c>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9"/>
      <c r="Z437" s="53"/>
      <c r="AA437" s="175" t="str">
        <f>IF('Tabelle 3'!F21=0,"",'Tabelle 3'!I21)</f>
        <v/>
      </c>
      <c r="AB437" s="176"/>
      <c r="AC437" s="176"/>
      <c r="AD437" s="176"/>
      <c r="AE437" s="177"/>
      <c r="AF437" s="53"/>
      <c r="AL437" s="60"/>
    </row>
    <row r="438" spans="2:38" s="53" customFormat="1" ht="5.0999999999999996" customHeight="1" x14ac:dyDescent="0.2">
      <c r="B438" s="59"/>
      <c r="AA438" s="85"/>
      <c r="AB438" s="85"/>
      <c r="AC438" s="85"/>
      <c r="AD438" s="85"/>
      <c r="AE438" s="85"/>
      <c r="AL438" s="60"/>
    </row>
    <row r="439" spans="2:38" ht="15" customHeight="1" x14ac:dyDescent="0.2">
      <c r="B439" s="59"/>
      <c r="C439" s="107" t="s">
        <v>92</v>
      </c>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9"/>
      <c r="Z439" s="53"/>
      <c r="AA439" s="175" t="str">
        <f>IF('Tabelle 3'!F22=0,"",'Tabelle 3'!I22)</f>
        <v/>
      </c>
      <c r="AB439" s="176"/>
      <c r="AC439" s="176"/>
      <c r="AD439" s="176"/>
      <c r="AE439" s="177"/>
      <c r="AF439" s="53"/>
      <c r="AL439" s="60"/>
    </row>
    <row r="440" spans="2:38" s="53" customFormat="1" ht="5.0999999999999996" customHeight="1" x14ac:dyDescent="0.2">
      <c r="B440" s="59"/>
      <c r="AA440" s="85"/>
      <c r="AB440" s="85"/>
      <c r="AC440" s="85"/>
      <c r="AD440" s="85"/>
      <c r="AE440" s="85"/>
      <c r="AL440" s="60"/>
    </row>
    <row r="441" spans="2:38" ht="15" customHeight="1" x14ac:dyDescent="0.2">
      <c r="B441" s="59"/>
      <c r="C441" s="107" t="s">
        <v>91</v>
      </c>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9"/>
      <c r="Z441" s="53"/>
      <c r="AA441" s="175" t="str">
        <f>IF('Tabelle 3'!F23=0,"",'Tabelle 3'!I23)</f>
        <v/>
      </c>
      <c r="AB441" s="176"/>
      <c r="AC441" s="176"/>
      <c r="AD441" s="176"/>
      <c r="AE441" s="177"/>
      <c r="AF441" s="53"/>
      <c r="AL441" s="60"/>
    </row>
    <row r="442" spans="2:38" s="53" customFormat="1" ht="5.0999999999999996" customHeight="1" x14ac:dyDescent="0.2">
      <c r="B442" s="59"/>
      <c r="AA442" s="85"/>
      <c r="AB442" s="85"/>
      <c r="AC442" s="85"/>
      <c r="AD442" s="85"/>
      <c r="AE442" s="85"/>
      <c r="AL442" s="60"/>
    </row>
    <row r="443" spans="2:38" ht="15" customHeight="1" x14ac:dyDescent="0.2">
      <c r="B443" s="59"/>
      <c r="C443" s="107" t="s">
        <v>117</v>
      </c>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9"/>
      <c r="Z443" s="53"/>
      <c r="AA443" s="175" t="str">
        <f>IF('Tabelle 3'!F24=0,"",'Tabelle 3'!I24)</f>
        <v/>
      </c>
      <c r="AB443" s="176"/>
      <c r="AC443" s="176"/>
      <c r="AD443" s="176"/>
      <c r="AE443" s="177"/>
      <c r="AF443" s="53"/>
      <c r="AL443" s="60"/>
    </row>
    <row r="444" spans="2:38" ht="5.0999999999999996" customHeight="1" x14ac:dyDescent="0.2">
      <c r="B444" s="59"/>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85"/>
      <c r="AB444" s="85"/>
      <c r="AC444" s="85"/>
      <c r="AD444" s="85"/>
      <c r="AE444" s="85"/>
      <c r="AF444" s="53"/>
      <c r="AL444" s="60"/>
    </row>
    <row r="445" spans="2:38" s="53" customFormat="1" ht="15" customHeight="1" x14ac:dyDescent="0.2">
      <c r="B445" s="59"/>
      <c r="C445" s="107" t="s">
        <v>119</v>
      </c>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9"/>
      <c r="AG445" s="175" t="str">
        <f>IF(AG428="","",SUM(AA433:AE443))</f>
        <v/>
      </c>
      <c r="AH445" s="176"/>
      <c r="AI445" s="176"/>
      <c r="AJ445" s="176"/>
      <c r="AK445" s="177"/>
      <c r="AL445" s="60"/>
    </row>
    <row r="446" spans="2:38" ht="5.0999999999999996" customHeight="1" x14ac:dyDescent="0.2">
      <c r="B446" s="65"/>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112"/>
      <c r="AH446" s="112"/>
      <c r="AI446" s="112"/>
      <c r="AJ446" s="112"/>
      <c r="AK446" s="112"/>
      <c r="AL446" s="67"/>
    </row>
    <row r="447" spans="2:38" ht="5.0999999999999996" customHeight="1" x14ac:dyDescent="0.2"/>
    <row r="448" spans="2:38" ht="5.0999999999999996" customHeight="1" x14ac:dyDescent="0.2">
      <c r="B448" s="56"/>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8"/>
    </row>
    <row r="449" spans="2:38" ht="15" customHeight="1" x14ac:dyDescent="0.2">
      <c r="B449" s="59"/>
      <c r="C449" s="69" t="s">
        <v>161</v>
      </c>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60"/>
    </row>
    <row r="450" spans="2:38" ht="15" customHeight="1" x14ac:dyDescent="0.2">
      <c r="B450" s="59"/>
      <c r="C450" s="107" t="s">
        <v>118</v>
      </c>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9"/>
      <c r="AF450" s="53"/>
      <c r="AG450" s="175" t="str">
        <f>AG428</f>
        <v/>
      </c>
      <c r="AH450" s="176"/>
      <c r="AI450" s="176"/>
      <c r="AJ450" s="176"/>
      <c r="AK450" s="177"/>
      <c r="AL450" s="60"/>
    </row>
    <row r="451" spans="2:38" s="53" customFormat="1" ht="5.0999999999999996" customHeight="1" x14ac:dyDescent="0.2">
      <c r="B451" s="59"/>
      <c r="AG451" s="85"/>
      <c r="AH451" s="85"/>
      <c r="AI451" s="85"/>
      <c r="AJ451" s="85"/>
      <c r="AK451" s="85"/>
      <c r="AL451" s="60"/>
    </row>
    <row r="452" spans="2:38" ht="15" customHeight="1" x14ac:dyDescent="0.2">
      <c r="B452" s="59"/>
      <c r="C452" s="107" t="s">
        <v>119</v>
      </c>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9"/>
      <c r="AF452" s="53"/>
      <c r="AG452" s="175" t="str">
        <f>AG445</f>
        <v/>
      </c>
      <c r="AH452" s="176"/>
      <c r="AI452" s="176"/>
      <c r="AJ452" s="176"/>
      <c r="AK452" s="177"/>
      <c r="AL452" s="60"/>
    </row>
    <row r="453" spans="2:38" s="53" customFormat="1" ht="5.0999999999999996" customHeight="1" x14ac:dyDescent="0.2">
      <c r="B453" s="59"/>
      <c r="AG453" s="85"/>
      <c r="AH453" s="85"/>
      <c r="AI453" s="85"/>
      <c r="AJ453" s="85"/>
      <c r="AK453" s="85"/>
      <c r="AL453" s="60"/>
    </row>
    <row r="454" spans="2:38" s="53" customFormat="1" ht="15" customHeight="1" x14ac:dyDescent="0.2">
      <c r="B454" s="59"/>
      <c r="C454" s="107" t="s">
        <v>120</v>
      </c>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9"/>
      <c r="AG454" s="175" t="str">
        <f>IF(AG450="","",AG450-AG452)</f>
        <v/>
      </c>
      <c r="AH454" s="176"/>
      <c r="AI454" s="176"/>
      <c r="AJ454" s="176"/>
      <c r="AK454" s="177"/>
      <c r="AL454" s="60"/>
    </row>
    <row r="455" spans="2:38" ht="5.0999999999999996" customHeight="1" x14ac:dyDescent="0.2">
      <c r="B455" s="65"/>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7"/>
    </row>
    <row r="456" spans="2:38" ht="5.0999999999999996" customHeight="1" x14ac:dyDescent="0.2"/>
    <row r="457" spans="2:38" ht="5.0999999999999996" customHeight="1" x14ac:dyDescent="0.2">
      <c r="B457" s="56"/>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8"/>
    </row>
    <row r="458" spans="2:38" ht="15" customHeight="1" x14ac:dyDescent="0.2">
      <c r="B458" s="59"/>
      <c r="C458" s="53" t="s">
        <v>447</v>
      </c>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60"/>
    </row>
    <row r="459" spans="2:38" ht="15" customHeight="1" x14ac:dyDescent="0.2">
      <c r="B459" s="59"/>
      <c r="C459" s="178"/>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80"/>
      <c r="AL459" s="60"/>
    </row>
    <row r="460" spans="2:38" ht="15" customHeight="1" x14ac:dyDescent="0.2">
      <c r="B460" s="59"/>
      <c r="C460" s="181"/>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83"/>
      <c r="AL460" s="60"/>
    </row>
    <row r="461" spans="2:38" ht="15" customHeight="1" x14ac:dyDescent="0.2">
      <c r="B461" s="59"/>
      <c r="C461" s="181"/>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83"/>
      <c r="AL461" s="60"/>
    </row>
    <row r="462" spans="2:38" ht="15" customHeight="1" x14ac:dyDescent="0.2">
      <c r="B462" s="59"/>
      <c r="C462" s="181"/>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3"/>
      <c r="AL462" s="60"/>
    </row>
    <row r="463" spans="2:38" ht="15" customHeight="1" x14ac:dyDescent="0.2">
      <c r="B463" s="59"/>
      <c r="C463" s="184"/>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6"/>
      <c r="AL463" s="60"/>
    </row>
    <row r="464" spans="2:38" ht="5.0999999999999996" customHeight="1" x14ac:dyDescent="0.2">
      <c r="B464" s="65"/>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7"/>
    </row>
    <row r="467" spans="2:47" s="48" customFormat="1" ht="19.5" x14ac:dyDescent="0.2">
      <c r="B467" s="49"/>
      <c r="C467" s="50" t="s">
        <v>121</v>
      </c>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1"/>
      <c r="AU467" s="52"/>
    </row>
    <row r="468" spans="2:47" ht="5.0999999999999996" customHeight="1" x14ac:dyDescent="0.2"/>
    <row r="469" spans="2:47" ht="5.0999999999999996" customHeight="1" x14ac:dyDescent="0.2">
      <c r="B469" s="56"/>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8"/>
    </row>
    <row r="470" spans="2:47" ht="15" customHeight="1" x14ac:dyDescent="0.2">
      <c r="B470" s="59"/>
      <c r="C470" s="69" t="s">
        <v>162</v>
      </c>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60"/>
    </row>
    <row r="471" spans="2:47" ht="15" customHeight="1" x14ac:dyDescent="0.2">
      <c r="B471" s="59"/>
      <c r="C471" s="107" t="s">
        <v>122</v>
      </c>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9"/>
      <c r="Z471" s="53"/>
      <c r="AA471" s="166"/>
      <c r="AB471" s="167"/>
      <c r="AC471" s="167"/>
      <c r="AD471" s="167"/>
      <c r="AE471" s="168"/>
      <c r="AF471" s="53"/>
      <c r="AL471" s="60"/>
    </row>
    <row r="472" spans="2:47" s="53" customFormat="1" ht="5.0999999999999996" customHeight="1" x14ac:dyDescent="0.2">
      <c r="B472" s="59"/>
      <c r="AA472" s="85"/>
      <c r="AB472" s="85"/>
      <c r="AC472" s="85"/>
      <c r="AD472" s="85"/>
      <c r="AE472" s="85"/>
      <c r="AL472" s="60"/>
    </row>
    <row r="473" spans="2:47" ht="15" customHeight="1" x14ac:dyDescent="0.2">
      <c r="B473" s="59"/>
      <c r="C473" s="107" t="s">
        <v>123</v>
      </c>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9"/>
      <c r="Z473" s="53"/>
      <c r="AA473" s="166"/>
      <c r="AB473" s="167"/>
      <c r="AC473" s="167"/>
      <c r="AD473" s="167"/>
      <c r="AE473" s="168"/>
      <c r="AF473" s="53"/>
      <c r="AL473" s="60"/>
    </row>
    <row r="474" spans="2:47" s="53" customFormat="1" ht="5.0999999999999996" customHeight="1" x14ac:dyDescent="0.2">
      <c r="B474" s="59"/>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AA474" s="85"/>
      <c r="AB474" s="85"/>
      <c r="AC474" s="85"/>
      <c r="AD474" s="85"/>
      <c r="AE474" s="85"/>
      <c r="AL474" s="60"/>
    </row>
    <row r="475" spans="2:47" ht="15" customHeight="1" x14ac:dyDescent="0.2">
      <c r="B475" s="59"/>
      <c r="C475" s="107" t="s">
        <v>124</v>
      </c>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9"/>
      <c r="Z475" s="53"/>
      <c r="AA475" s="166"/>
      <c r="AB475" s="167"/>
      <c r="AC475" s="167"/>
      <c r="AD475" s="167"/>
      <c r="AE475" s="168"/>
      <c r="AF475" s="53"/>
      <c r="AL475" s="60"/>
    </row>
    <row r="476" spans="2:47" s="53" customFormat="1" ht="5.0999999999999996" customHeight="1" x14ac:dyDescent="0.2">
      <c r="B476" s="59"/>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AA476" s="85"/>
      <c r="AB476" s="85"/>
      <c r="AC476" s="85"/>
      <c r="AD476" s="85"/>
      <c r="AE476" s="85"/>
      <c r="AL476" s="60"/>
    </row>
    <row r="477" spans="2:47" ht="15" customHeight="1" x14ac:dyDescent="0.2">
      <c r="B477" s="59"/>
      <c r="C477" s="107" t="s">
        <v>125</v>
      </c>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9"/>
      <c r="Z477" s="53"/>
      <c r="AA477" s="166"/>
      <c r="AB477" s="167"/>
      <c r="AC477" s="167"/>
      <c r="AD477" s="167"/>
      <c r="AE477" s="168"/>
      <c r="AF477" s="53"/>
      <c r="AL477" s="60"/>
    </row>
    <row r="478" spans="2:47" s="53" customFormat="1" ht="5.0999999999999996" customHeight="1" x14ac:dyDescent="0.2">
      <c r="B478" s="59"/>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AA478" s="85"/>
      <c r="AB478" s="85"/>
      <c r="AC478" s="85"/>
      <c r="AD478" s="85"/>
      <c r="AE478" s="85"/>
      <c r="AL478" s="60"/>
    </row>
    <row r="479" spans="2:47" ht="15" customHeight="1" x14ac:dyDescent="0.2">
      <c r="B479" s="59"/>
      <c r="C479" s="107" t="s">
        <v>126</v>
      </c>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9"/>
      <c r="Z479" s="53"/>
      <c r="AA479" s="166"/>
      <c r="AB479" s="167"/>
      <c r="AC479" s="167"/>
      <c r="AD479" s="167"/>
      <c r="AE479" s="168"/>
      <c r="AF479" s="53"/>
      <c r="AL479" s="60"/>
    </row>
    <row r="480" spans="2:47" s="53" customFormat="1" ht="5.0999999999999996" customHeight="1" x14ac:dyDescent="0.2">
      <c r="B480" s="59"/>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AA480" s="85"/>
      <c r="AB480" s="85"/>
      <c r="AC480" s="85"/>
      <c r="AD480" s="85"/>
      <c r="AE480" s="85"/>
      <c r="AL480" s="60"/>
    </row>
    <row r="481" spans="2:38" ht="15" customHeight="1" x14ac:dyDescent="0.2">
      <c r="B481" s="59"/>
      <c r="C481" s="107" t="s">
        <v>127</v>
      </c>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9"/>
      <c r="Z481" s="53"/>
      <c r="AA481" s="166"/>
      <c r="AB481" s="167"/>
      <c r="AC481" s="167"/>
      <c r="AD481" s="167"/>
      <c r="AE481" s="168"/>
      <c r="AF481" s="53"/>
      <c r="AL481" s="60"/>
    </row>
    <row r="482" spans="2:38" s="53" customFormat="1" ht="5.0999999999999996" customHeight="1" x14ac:dyDescent="0.2">
      <c r="B482" s="59"/>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AA482" s="85"/>
      <c r="AB482" s="85"/>
      <c r="AC482" s="85"/>
      <c r="AD482" s="85"/>
      <c r="AE482" s="85"/>
      <c r="AL482" s="60"/>
    </row>
    <row r="483" spans="2:38" ht="15" customHeight="1" x14ac:dyDescent="0.2">
      <c r="B483" s="59"/>
      <c r="C483" s="107" t="s">
        <v>128</v>
      </c>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9"/>
      <c r="Z483" s="53"/>
      <c r="AA483" s="166"/>
      <c r="AB483" s="167"/>
      <c r="AC483" s="167"/>
      <c r="AD483" s="167"/>
      <c r="AE483" s="168"/>
      <c r="AF483" s="53"/>
      <c r="AL483" s="60"/>
    </row>
    <row r="484" spans="2:38" s="53" customFormat="1" ht="5.0999999999999996" customHeight="1" x14ac:dyDescent="0.2">
      <c r="B484" s="59"/>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AA484" s="85"/>
      <c r="AB484" s="85"/>
      <c r="AC484" s="85"/>
      <c r="AD484" s="85"/>
      <c r="AE484" s="85"/>
      <c r="AL484" s="60"/>
    </row>
    <row r="485" spans="2:38" ht="15" customHeight="1" x14ac:dyDescent="0.2">
      <c r="B485" s="59"/>
      <c r="C485" s="107" t="s">
        <v>129</v>
      </c>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9"/>
      <c r="Z485" s="53"/>
      <c r="AA485" s="166"/>
      <c r="AB485" s="167"/>
      <c r="AC485" s="167"/>
      <c r="AD485" s="167"/>
      <c r="AE485" s="168"/>
      <c r="AF485" s="53"/>
      <c r="AL485" s="60"/>
    </row>
    <row r="486" spans="2:38" s="53" customFormat="1" ht="5.0999999999999996" customHeight="1" x14ac:dyDescent="0.2">
      <c r="B486" s="59"/>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AA486" s="85"/>
      <c r="AB486" s="85"/>
      <c r="AC486" s="85"/>
      <c r="AD486" s="85"/>
      <c r="AE486" s="85"/>
      <c r="AL486" s="60"/>
    </row>
    <row r="487" spans="2:38" ht="15" customHeight="1" x14ac:dyDescent="0.2">
      <c r="B487" s="59"/>
      <c r="C487" s="107" t="s">
        <v>130</v>
      </c>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9"/>
      <c r="Z487" s="53"/>
      <c r="AA487" s="166"/>
      <c r="AB487" s="167"/>
      <c r="AC487" s="167"/>
      <c r="AD487" s="167"/>
      <c r="AE487" s="168"/>
      <c r="AF487" s="53"/>
      <c r="AL487" s="60"/>
    </row>
    <row r="488" spans="2:38" s="53" customFormat="1" ht="5.0999999999999996" customHeight="1" x14ac:dyDescent="0.2">
      <c r="B488" s="59"/>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AA488" s="85"/>
      <c r="AB488" s="85"/>
      <c r="AC488" s="85"/>
      <c r="AD488" s="85"/>
      <c r="AE488" s="85"/>
      <c r="AL488" s="60"/>
    </row>
    <row r="489" spans="2:38" ht="15" customHeight="1" x14ac:dyDescent="0.2">
      <c r="B489" s="59"/>
      <c r="C489" s="107" t="s">
        <v>131</v>
      </c>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9"/>
      <c r="Z489" s="53"/>
      <c r="AA489" s="166"/>
      <c r="AB489" s="167"/>
      <c r="AC489" s="167"/>
      <c r="AD489" s="167"/>
      <c r="AE489" s="168"/>
      <c r="AF489" s="53"/>
      <c r="AL489" s="60"/>
    </row>
    <row r="490" spans="2:38" s="53" customFormat="1" ht="5.0999999999999996" customHeight="1" x14ac:dyDescent="0.2">
      <c r="B490" s="59"/>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AA490" s="85"/>
      <c r="AB490" s="85"/>
      <c r="AC490" s="85"/>
      <c r="AD490" s="85"/>
      <c r="AE490" s="85"/>
      <c r="AL490" s="60"/>
    </row>
    <row r="491" spans="2:38" ht="15" customHeight="1" x14ac:dyDescent="0.2">
      <c r="B491" s="59"/>
      <c r="C491" s="107" t="s">
        <v>132</v>
      </c>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9"/>
      <c r="Z491" s="53"/>
      <c r="AA491" s="166"/>
      <c r="AB491" s="167"/>
      <c r="AC491" s="167"/>
      <c r="AD491" s="167"/>
      <c r="AE491" s="168"/>
      <c r="AF491" s="53"/>
      <c r="AL491" s="60"/>
    </row>
    <row r="492" spans="2:38" s="53" customFormat="1" ht="5.0999999999999996" customHeight="1" x14ac:dyDescent="0.2">
      <c r="B492" s="59"/>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AA492" s="85"/>
      <c r="AB492" s="85"/>
      <c r="AC492" s="85"/>
      <c r="AD492" s="85"/>
      <c r="AE492" s="85"/>
      <c r="AL492" s="60"/>
    </row>
    <row r="493" spans="2:38" ht="15" customHeight="1" x14ac:dyDescent="0.2">
      <c r="B493" s="59"/>
      <c r="C493" s="107" t="s">
        <v>133</v>
      </c>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9"/>
      <c r="Z493" s="53"/>
      <c r="AA493" s="166"/>
      <c r="AB493" s="167"/>
      <c r="AC493" s="167"/>
      <c r="AD493" s="167"/>
      <c r="AE493" s="168"/>
      <c r="AF493" s="53"/>
      <c r="AL493" s="60"/>
    </row>
    <row r="494" spans="2:38" s="53" customFormat="1" ht="5.0999999999999996" customHeight="1" x14ac:dyDescent="0.2">
      <c r="B494" s="59"/>
      <c r="AG494" s="85"/>
      <c r="AH494" s="85"/>
      <c r="AI494" s="85"/>
      <c r="AJ494" s="85"/>
      <c r="AK494" s="85"/>
      <c r="AL494" s="60"/>
    </row>
    <row r="495" spans="2:38" s="53" customFormat="1" ht="15" customHeight="1" x14ac:dyDescent="0.2">
      <c r="B495" s="59"/>
      <c r="C495" s="107" t="s">
        <v>134</v>
      </c>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9"/>
      <c r="AG495" s="175" t="str">
        <f>IF('Tabelle 3'!C2=0,"",'Tabelle 3'!C2)</f>
        <v/>
      </c>
      <c r="AH495" s="176"/>
      <c r="AI495" s="176"/>
      <c r="AJ495" s="176"/>
      <c r="AK495" s="177"/>
      <c r="AL495" s="60"/>
    </row>
    <row r="496" spans="2:38" ht="5.0999999999999996" customHeight="1" x14ac:dyDescent="0.2">
      <c r="B496" s="65"/>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7"/>
    </row>
    <row r="497" spans="2:38" ht="5.0999999999999996" customHeight="1" x14ac:dyDescent="0.2"/>
    <row r="498" spans="2:38" ht="5.0999999999999996" customHeight="1" x14ac:dyDescent="0.2">
      <c r="B498" s="56"/>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8"/>
    </row>
    <row r="499" spans="2:38" ht="15" customHeight="1" x14ac:dyDescent="0.2">
      <c r="B499" s="59"/>
      <c r="C499" s="69" t="s">
        <v>163</v>
      </c>
      <c r="D499" s="53"/>
      <c r="E499" s="53"/>
      <c r="F499" s="53"/>
      <c r="G499" s="53"/>
      <c r="H499" s="53"/>
      <c r="I499" s="53"/>
      <c r="J499" s="53"/>
      <c r="K499" s="53"/>
      <c r="L499" s="53"/>
      <c r="M499" s="53"/>
      <c r="N499" s="53"/>
      <c r="O499" s="53"/>
      <c r="P499" s="53"/>
      <c r="Q499" s="53"/>
      <c r="R499" s="53"/>
      <c r="T499" s="53"/>
      <c r="U499" s="53"/>
      <c r="V499" s="53"/>
      <c r="W499" s="53"/>
      <c r="X499" s="61" t="s">
        <v>223</v>
      </c>
      <c r="Z499" s="53"/>
      <c r="AA499" s="53"/>
      <c r="AB499" s="53"/>
      <c r="AC499" s="53"/>
      <c r="AD499" s="53"/>
      <c r="AE499" s="53"/>
      <c r="AF499" s="53"/>
      <c r="AG499" s="53"/>
      <c r="AH499" s="53"/>
      <c r="AI499" s="53"/>
      <c r="AJ499" s="53"/>
      <c r="AK499" s="53"/>
      <c r="AL499" s="60"/>
    </row>
    <row r="500" spans="2:38" ht="15" customHeight="1" x14ac:dyDescent="0.2">
      <c r="B500" s="59"/>
      <c r="C500" s="107" t="s">
        <v>135</v>
      </c>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9"/>
      <c r="Z500" s="53"/>
      <c r="AA500" s="166"/>
      <c r="AB500" s="167"/>
      <c r="AC500" s="167"/>
      <c r="AD500" s="167"/>
      <c r="AE500" s="168"/>
      <c r="AF500" s="53"/>
      <c r="AL500" s="60"/>
    </row>
    <row r="501" spans="2:38" s="53" customFormat="1" ht="5.0999999999999996" customHeight="1" x14ac:dyDescent="0.2">
      <c r="B501" s="59"/>
      <c r="AA501" s="85"/>
      <c r="AB501" s="85"/>
      <c r="AC501" s="85"/>
      <c r="AD501" s="85"/>
      <c r="AE501" s="85"/>
      <c r="AL501" s="60"/>
    </row>
    <row r="502" spans="2:38" ht="15" customHeight="1" x14ac:dyDescent="0.2">
      <c r="B502" s="59"/>
      <c r="C502" s="107" t="s">
        <v>138</v>
      </c>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9"/>
      <c r="Z502" s="53"/>
      <c r="AA502" s="166"/>
      <c r="AB502" s="167"/>
      <c r="AC502" s="167"/>
      <c r="AD502" s="167"/>
      <c r="AE502" s="168"/>
      <c r="AF502" s="53"/>
      <c r="AL502" s="60"/>
    </row>
    <row r="503" spans="2:38" s="53" customFormat="1" ht="5.0999999999999996" customHeight="1" x14ac:dyDescent="0.2">
      <c r="B503" s="59"/>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AA503" s="85"/>
      <c r="AB503" s="85"/>
      <c r="AC503" s="85"/>
      <c r="AD503" s="85"/>
      <c r="AE503" s="85"/>
      <c r="AL503" s="60"/>
    </row>
    <row r="504" spans="2:38" ht="15" customHeight="1" x14ac:dyDescent="0.2">
      <c r="B504" s="59"/>
      <c r="C504" s="107" t="s">
        <v>136</v>
      </c>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9"/>
      <c r="Z504" s="53"/>
      <c r="AA504" s="166"/>
      <c r="AB504" s="167"/>
      <c r="AC504" s="167"/>
      <c r="AD504" s="167"/>
      <c r="AE504" s="168"/>
      <c r="AF504" s="53"/>
      <c r="AL504" s="60"/>
    </row>
    <row r="505" spans="2:38" s="53" customFormat="1" ht="5.0999999999999996" customHeight="1" x14ac:dyDescent="0.2">
      <c r="B505" s="59"/>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AA505" s="85"/>
      <c r="AB505" s="85"/>
      <c r="AC505" s="85"/>
      <c r="AD505" s="85"/>
      <c r="AE505" s="85"/>
      <c r="AL505" s="60"/>
    </row>
    <row r="506" spans="2:38" ht="15" customHeight="1" x14ac:dyDescent="0.2">
      <c r="B506" s="59"/>
      <c r="C506" s="107" t="s">
        <v>137</v>
      </c>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9"/>
      <c r="Z506" s="53"/>
      <c r="AA506" s="166"/>
      <c r="AB506" s="167"/>
      <c r="AC506" s="167"/>
      <c r="AD506" s="167"/>
      <c r="AE506" s="168"/>
      <c r="AF506" s="53"/>
      <c r="AL506" s="60"/>
    </row>
    <row r="507" spans="2:38" s="53" customFormat="1" ht="5.0999999999999996" customHeight="1" x14ac:dyDescent="0.2">
      <c r="B507" s="59"/>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AA507" s="85"/>
      <c r="AB507" s="85"/>
      <c r="AC507" s="85"/>
      <c r="AD507" s="85"/>
      <c r="AE507" s="85"/>
      <c r="AL507" s="60"/>
    </row>
    <row r="508" spans="2:38" ht="15" customHeight="1" x14ac:dyDescent="0.2">
      <c r="B508" s="59"/>
      <c r="C508" s="107" t="s">
        <v>139</v>
      </c>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9"/>
      <c r="Z508" s="53"/>
      <c r="AA508" s="166"/>
      <c r="AB508" s="167"/>
      <c r="AC508" s="167"/>
      <c r="AD508" s="167"/>
      <c r="AE508" s="168"/>
      <c r="AF508" s="53"/>
      <c r="AL508" s="60"/>
    </row>
    <row r="509" spans="2:38" s="53" customFormat="1" ht="5.0999999999999996" customHeight="1" x14ac:dyDescent="0.2">
      <c r="B509" s="59"/>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AA509" s="85"/>
      <c r="AB509" s="85"/>
      <c r="AC509" s="85"/>
      <c r="AD509" s="85"/>
      <c r="AE509" s="85"/>
      <c r="AL509" s="60"/>
    </row>
    <row r="510" spans="2:38" ht="15" customHeight="1" x14ac:dyDescent="0.2">
      <c r="B510" s="59"/>
      <c r="C510" s="107" t="s">
        <v>140</v>
      </c>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9"/>
      <c r="Z510" s="53"/>
      <c r="AA510" s="166"/>
      <c r="AB510" s="167"/>
      <c r="AC510" s="167"/>
      <c r="AD510" s="167"/>
      <c r="AE510" s="168"/>
      <c r="AF510" s="53"/>
      <c r="AL510" s="60"/>
    </row>
    <row r="511" spans="2:38" s="53" customFormat="1" ht="5.0999999999999996" customHeight="1" x14ac:dyDescent="0.2">
      <c r="B511" s="59"/>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AA511" s="85"/>
      <c r="AB511" s="85"/>
      <c r="AC511" s="85"/>
      <c r="AD511" s="85"/>
      <c r="AE511" s="85"/>
      <c r="AL511" s="60"/>
    </row>
    <row r="512" spans="2:38" ht="15" customHeight="1" x14ac:dyDescent="0.2">
      <c r="B512" s="59"/>
      <c r="C512" s="107" t="s">
        <v>141</v>
      </c>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9"/>
      <c r="Z512" s="53"/>
      <c r="AA512" s="166"/>
      <c r="AB512" s="167"/>
      <c r="AC512" s="167"/>
      <c r="AD512" s="167"/>
      <c r="AE512" s="168"/>
      <c r="AF512" s="53"/>
      <c r="AL512" s="60"/>
    </row>
    <row r="513" spans="2:38" s="53" customFormat="1" ht="5.0999999999999996" customHeight="1" x14ac:dyDescent="0.2">
      <c r="B513" s="59"/>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AA513" s="85"/>
      <c r="AB513" s="85"/>
      <c r="AC513" s="85"/>
      <c r="AD513" s="85"/>
      <c r="AE513" s="85"/>
      <c r="AL513" s="60"/>
    </row>
    <row r="514" spans="2:38" ht="15" customHeight="1" x14ac:dyDescent="0.2">
      <c r="B514" s="59"/>
      <c r="C514" s="113" t="s">
        <v>142</v>
      </c>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5"/>
      <c r="Z514" s="53"/>
      <c r="AA514" s="166"/>
      <c r="AB514" s="167"/>
      <c r="AC514" s="167"/>
      <c r="AD514" s="167"/>
      <c r="AE514" s="168"/>
      <c r="AF514" s="53"/>
      <c r="AL514" s="60"/>
    </row>
    <row r="515" spans="2:38" s="53" customFormat="1" ht="5.0999999999999996" customHeight="1" x14ac:dyDescent="0.2">
      <c r="B515" s="59"/>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AA515" s="85"/>
      <c r="AB515" s="85"/>
      <c r="AC515" s="85"/>
      <c r="AD515" s="85"/>
      <c r="AE515" s="85"/>
      <c r="AL515" s="60"/>
    </row>
    <row r="516" spans="2:38" ht="15" customHeight="1" x14ac:dyDescent="0.2">
      <c r="B516" s="59"/>
      <c r="C516" s="107" t="s">
        <v>130</v>
      </c>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9"/>
      <c r="Z516" s="53"/>
      <c r="AA516" s="166"/>
      <c r="AB516" s="167"/>
      <c r="AC516" s="167"/>
      <c r="AD516" s="167"/>
      <c r="AE516" s="168"/>
      <c r="AF516" s="53"/>
      <c r="AL516" s="60"/>
    </row>
    <row r="517" spans="2:38" s="53" customFormat="1" ht="5.0999999999999996" customHeight="1" x14ac:dyDescent="0.2">
      <c r="B517" s="59"/>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AA517" s="85"/>
      <c r="AB517" s="85"/>
      <c r="AC517" s="85"/>
      <c r="AD517" s="85"/>
      <c r="AE517" s="85"/>
      <c r="AL517" s="60"/>
    </row>
    <row r="518" spans="2:38" ht="15" customHeight="1" x14ac:dyDescent="0.2">
      <c r="B518" s="59"/>
      <c r="C518" s="107" t="s">
        <v>144</v>
      </c>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9"/>
      <c r="Z518" s="53"/>
      <c r="AA518" s="166"/>
      <c r="AB518" s="167"/>
      <c r="AC518" s="167"/>
      <c r="AD518" s="167"/>
      <c r="AE518" s="168"/>
      <c r="AF518" s="53"/>
      <c r="AL518" s="60"/>
    </row>
    <row r="519" spans="2:38" s="53" customFormat="1" ht="5.0999999999999996" customHeight="1" x14ac:dyDescent="0.2">
      <c r="B519" s="59"/>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AA519" s="85"/>
      <c r="AB519" s="85"/>
      <c r="AC519" s="85"/>
      <c r="AD519" s="85"/>
      <c r="AE519" s="85"/>
      <c r="AL519" s="60"/>
    </row>
    <row r="520" spans="2:38" ht="15" customHeight="1" x14ac:dyDescent="0.2">
      <c r="B520" s="59"/>
      <c r="C520" s="107" t="s">
        <v>143</v>
      </c>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9"/>
      <c r="Z520" s="53"/>
      <c r="AA520" s="166"/>
      <c r="AB520" s="167"/>
      <c r="AC520" s="167"/>
      <c r="AD520" s="167"/>
      <c r="AE520" s="168"/>
      <c r="AF520" s="53"/>
      <c r="AL520" s="60"/>
    </row>
    <row r="521" spans="2:38" s="53" customFormat="1" ht="5.0999999999999996" customHeight="1" x14ac:dyDescent="0.2">
      <c r="B521" s="59"/>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AA521" s="85"/>
      <c r="AB521" s="85"/>
      <c r="AC521" s="85"/>
      <c r="AD521" s="85"/>
      <c r="AE521" s="85"/>
      <c r="AL521" s="60"/>
    </row>
    <row r="522" spans="2:38" ht="15" customHeight="1" x14ac:dyDescent="0.2">
      <c r="B522" s="59"/>
      <c r="C522" s="107" t="s">
        <v>145</v>
      </c>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9"/>
      <c r="Z522" s="53"/>
      <c r="AA522" s="166"/>
      <c r="AB522" s="167"/>
      <c r="AC522" s="167"/>
      <c r="AD522" s="167"/>
      <c r="AE522" s="168"/>
      <c r="AF522" s="53"/>
      <c r="AL522" s="60"/>
    </row>
    <row r="523" spans="2:38" ht="5.0999999999999996" customHeight="1" x14ac:dyDescent="0.2">
      <c r="B523" s="59"/>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85"/>
      <c r="AB523" s="85"/>
      <c r="AC523" s="85"/>
      <c r="AD523" s="85"/>
      <c r="AE523" s="85"/>
      <c r="AF523" s="53"/>
      <c r="AL523" s="60"/>
    </row>
    <row r="524" spans="2:38" s="53" customFormat="1" ht="15" customHeight="1" x14ac:dyDescent="0.2">
      <c r="B524" s="59"/>
      <c r="C524" s="107" t="s">
        <v>146</v>
      </c>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9"/>
      <c r="AG524" s="175" t="str">
        <f>IF('Tabelle 3'!C3=0,"",'Tabelle 3'!C3)</f>
        <v/>
      </c>
      <c r="AH524" s="176"/>
      <c r="AI524" s="176"/>
      <c r="AJ524" s="176"/>
      <c r="AK524" s="177"/>
      <c r="AL524" s="60"/>
    </row>
    <row r="525" spans="2:38" ht="5.0999999999999996" customHeight="1" x14ac:dyDescent="0.2">
      <c r="B525" s="65"/>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7"/>
    </row>
    <row r="526" spans="2:38" ht="5.0999999999999996" customHeight="1" x14ac:dyDescent="0.2"/>
    <row r="527" spans="2:38" ht="5.0999999999999996" customHeight="1" x14ac:dyDescent="0.2">
      <c r="B527" s="56"/>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8"/>
    </row>
    <row r="528" spans="2:38" ht="15" customHeight="1" x14ac:dyDescent="0.2">
      <c r="B528" s="59"/>
      <c r="C528" s="69" t="s">
        <v>164</v>
      </c>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60"/>
    </row>
    <row r="529" spans="2:38" ht="5.0999999999999996" customHeight="1" x14ac:dyDescent="0.2">
      <c r="B529" s="59"/>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60"/>
    </row>
    <row r="530" spans="2:38" ht="15" customHeight="1" x14ac:dyDescent="0.2">
      <c r="B530" s="59"/>
      <c r="C530" s="107" t="s">
        <v>134</v>
      </c>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9"/>
      <c r="AF530" s="53"/>
      <c r="AG530" s="175" t="str">
        <f>AG495</f>
        <v/>
      </c>
      <c r="AH530" s="176"/>
      <c r="AI530" s="176"/>
      <c r="AJ530" s="176"/>
      <c r="AK530" s="177"/>
      <c r="AL530" s="60"/>
    </row>
    <row r="531" spans="2:38" s="53" customFormat="1" ht="5.0999999999999996" customHeight="1" x14ac:dyDescent="0.2">
      <c r="B531" s="59"/>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G531" s="111"/>
      <c r="AH531" s="111"/>
      <c r="AI531" s="111"/>
      <c r="AJ531" s="111"/>
      <c r="AK531" s="111"/>
    </row>
    <row r="532" spans="2:38" ht="15" customHeight="1" x14ac:dyDescent="0.2">
      <c r="B532" s="59"/>
      <c r="C532" s="107" t="s">
        <v>146</v>
      </c>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9"/>
      <c r="AF532" s="53"/>
      <c r="AG532" s="175" t="str">
        <f>AG524</f>
        <v/>
      </c>
      <c r="AH532" s="176"/>
      <c r="AI532" s="176"/>
      <c r="AJ532" s="176"/>
      <c r="AK532" s="177"/>
      <c r="AL532" s="60"/>
    </row>
    <row r="533" spans="2:38" s="53" customFormat="1" ht="5.0999999999999996" customHeight="1" x14ac:dyDescent="0.2">
      <c r="B533" s="59"/>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G533" s="111"/>
      <c r="AH533" s="111"/>
      <c r="AI533" s="111"/>
      <c r="AJ533" s="111"/>
      <c r="AK533" s="111"/>
    </row>
    <row r="534" spans="2:38" s="53" customFormat="1" ht="15" customHeight="1" x14ac:dyDescent="0.2">
      <c r="B534" s="59"/>
      <c r="C534" s="107" t="str">
        <f>IF('Tabelle 3'!C2+'Tabelle 3'!C3=0,"Ergebnis",IF(AG534&gt;=0,"Einnahmenüberschuss","Ausgabenüberschuss"))</f>
        <v>Ergebnis</v>
      </c>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9"/>
      <c r="AG534" s="175" t="str">
        <f>IF('Tabelle 3'!C2+'Tabelle 3'!C3=0,"",'Tabelle 3'!C2-'Tabelle 3'!C3)</f>
        <v/>
      </c>
      <c r="AH534" s="176"/>
      <c r="AI534" s="176"/>
      <c r="AJ534" s="176"/>
      <c r="AK534" s="177"/>
      <c r="AL534" s="60"/>
    </row>
    <row r="535" spans="2:38" ht="5.0999999999999996" customHeight="1" x14ac:dyDescent="0.2">
      <c r="B535" s="65"/>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7"/>
    </row>
    <row r="536" spans="2:38" ht="5.0999999999999996" customHeight="1" x14ac:dyDescent="0.2"/>
    <row r="537" spans="2:38" ht="5.0999999999999996" customHeight="1" x14ac:dyDescent="0.2">
      <c r="B537" s="56"/>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8"/>
    </row>
    <row r="538" spans="2:38" ht="15" customHeight="1" x14ac:dyDescent="0.2">
      <c r="B538" s="59"/>
      <c r="C538" s="53" t="s">
        <v>447</v>
      </c>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60"/>
    </row>
    <row r="539" spans="2:38" ht="15" customHeight="1" x14ac:dyDescent="0.2">
      <c r="B539" s="59"/>
      <c r="C539" s="178"/>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80"/>
      <c r="AL539" s="60"/>
    </row>
    <row r="540" spans="2:38" ht="15" customHeight="1" x14ac:dyDescent="0.2">
      <c r="B540" s="59"/>
      <c r="C540" s="181"/>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c r="AA540" s="182"/>
      <c r="AB540" s="182"/>
      <c r="AC540" s="182"/>
      <c r="AD540" s="182"/>
      <c r="AE540" s="182"/>
      <c r="AF540" s="182"/>
      <c r="AG540" s="182"/>
      <c r="AH540" s="182"/>
      <c r="AI540" s="182"/>
      <c r="AJ540" s="182"/>
      <c r="AK540" s="183"/>
      <c r="AL540" s="60"/>
    </row>
    <row r="541" spans="2:38" ht="15" customHeight="1" x14ac:dyDescent="0.2">
      <c r="B541" s="59"/>
      <c r="C541" s="181"/>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c r="AA541" s="182"/>
      <c r="AB541" s="182"/>
      <c r="AC541" s="182"/>
      <c r="AD541" s="182"/>
      <c r="AE541" s="182"/>
      <c r="AF541" s="182"/>
      <c r="AG541" s="182"/>
      <c r="AH541" s="182"/>
      <c r="AI541" s="182"/>
      <c r="AJ541" s="182"/>
      <c r="AK541" s="183"/>
      <c r="AL541" s="60"/>
    </row>
    <row r="542" spans="2:38" ht="15" customHeight="1" x14ac:dyDescent="0.2">
      <c r="B542" s="59"/>
      <c r="C542" s="181"/>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c r="AA542" s="182"/>
      <c r="AB542" s="182"/>
      <c r="AC542" s="182"/>
      <c r="AD542" s="182"/>
      <c r="AE542" s="182"/>
      <c r="AF542" s="182"/>
      <c r="AG542" s="182"/>
      <c r="AH542" s="182"/>
      <c r="AI542" s="182"/>
      <c r="AJ542" s="182"/>
      <c r="AK542" s="183"/>
      <c r="AL542" s="60"/>
    </row>
    <row r="543" spans="2:38" ht="15" customHeight="1" x14ac:dyDescent="0.2">
      <c r="B543" s="59"/>
      <c r="C543" s="184"/>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6"/>
      <c r="AL543" s="60"/>
    </row>
    <row r="544" spans="2:38" ht="5.0999999999999996" customHeight="1" x14ac:dyDescent="0.2">
      <c r="B544" s="65"/>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7"/>
    </row>
    <row r="547" spans="2:47" s="48" customFormat="1" ht="19.5" x14ac:dyDescent="0.2">
      <c r="B547" s="49"/>
      <c r="C547" s="50" t="s">
        <v>153</v>
      </c>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1"/>
      <c r="AU547" s="52"/>
    </row>
    <row r="548" spans="2:47" s="53" customFormat="1" ht="5.0999999999999996" customHeight="1" x14ac:dyDescent="0.2">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row>
    <row r="549" spans="2:47" ht="5.0999999999999996" customHeight="1" x14ac:dyDescent="0.2">
      <c r="B549" s="56"/>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8"/>
    </row>
    <row r="550" spans="2:47" ht="15" customHeight="1" x14ac:dyDescent="0.2">
      <c r="B550" s="59"/>
      <c r="C550" s="69" t="s">
        <v>165</v>
      </c>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60"/>
    </row>
    <row r="551" spans="2:47" ht="78" customHeight="1" x14ac:dyDescent="0.2">
      <c r="B551" s="59"/>
      <c r="C551" s="193" t="s">
        <v>421</v>
      </c>
      <c r="D551" s="193"/>
      <c r="E551" s="193"/>
      <c r="F551" s="193"/>
      <c r="G551" s="193"/>
      <c r="H551" s="193"/>
      <c r="I551" s="193"/>
      <c r="J551" s="193"/>
      <c r="K551" s="193"/>
      <c r="L551" s="193"/>
      <c r="M551" s="193"/>
      <c r="N551" s="193"/>
      <c r="O551" s="193"/>
      <c r="P551" s="193"/>
      <c r="Q551" s="193"/>
      <c r="R551" s="193"/>
      <c r="S551" s="193"/>
      <c r="T551" s="193"/>
      <c r="U551" s="193"/>
      <c r="V551" s="193"/>
      <c r="W551" s="193"/>
      <c r="X551" s="193"/>
      <c r="Y551" s="193"/>
      <c r="Z551" s="193"/>
      <c r="AA551" s="193"/>
      <c r="AB551" s="193"/>
      <c r="AC551" s="193"/>
      <c r="AD551" s="193"/>
      <c r="AE551" s="193"/>
      <c r="AF551" s="193"/>
      <c r="AG551" s="193"/>
      <c r="AH551" s="193"/>
      <c r="AI551" s="193"/>
      <c r="AJ551" s="193"/>
      <c r="AK551" s="193"/>
      <c r="AL551" s="60"/>
    </row>
    <row r="552" spans="2:47" ht="5.0999999999999996" customHeight="1" x14ac:dyDescent="0.2">
      <c r="B552" s="65"/>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7"/>
    </row>
    <row r="553" spans="2:47" ht="5.0999999999999996" customHeight="1" x14ac:dyDescent="0.2"/>
    <row r="554" spans="2:47" ht="5.0999999999999996" customHeight="1" x14ac:dyDescent="0.2">
      <c r="B554" s="56"/>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8"/>
    </row>
    <row r="555" spans="2:47" ht="15" customHeight="1" x14ac:dyDescent="0.2">
      <c r="B555" s="59"/>
      <c r="C555" s="69" t="s">
        <v>166</v>
      </c>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60"/>
    </row>
    <row r="556" spans="2:47" ht="15" customHeight="1" x14ac:dyDescent="0.2">
      <c r="B556" s="59"/>
      <c r="C556" s="103"/>
      <c r="D556" s="103"/>
      <c r="E556" s="103"/>
      <c r="F556" s="103"/>
      <c r="G556" s="103"/>
      <c r="H556" s="103"/>
      <c r="I556" s="103"/>
      <c r="J556" s="103"/>
      <c r="K556" s="103"/>
      <c r="L556" s="103"/>
      <c r="M556" s="103"/>
      <c r="N556" s="103"/>
      <c r="O556" s="103"/>
      <c r="P556" s="192" t="s">
        <v>147</v>
      </c>
      <c r="Q556" s="192"/>
      <c r="R556" s="192"/>
      <c r="S556" s="192"/>
      <c r="T556" s="192"/>
      <c r="U556" s="192"/>
      <c r="V556" s="192"/>
      <c r="W556" s="192"/>
      <c r="X556" s="192"/>
      <c r="Y556" s="192"/>
      <c r="Z556" s="192"/>
      <c r="AA556" s="103"/>
      <c r="AB556" s="192" t="s">
        <v>149</v>
      </c>
      <c r="AC556" s="192"/>
      <c r="AD556" s="192"/>
      <c r="AE556" s="192"/>
      <c r="AF556" s="192"/>
      <c r="AG556" s="192"/>
      <c r="AH556" s="192"/>
      <c r="AI556" s="192"/>
      <c r="AJ556" s="192"/>
      <c r="AK556" s="192"/>
      <c r="AL556" s="194"/>
    </row>
    <row r="557" spans="2:47" ht="15" customHeight="1" x14ac:dyDescent="0.2">
      <c r="B557" s="59"/>
      <c r="C557" s="103"/>
      <c r="D557" s="103"/>
      <c r="E557" s="103"/>
      <c r="F557" s="103"/>
      <c r="G557" s="103"/>
      <c r="H557" s="103"/>
      <c r="I557" s="103"/>
      <c r="J557" s="103"/>
      <c r="K557" s="103"/>
      <c r="L557" s="103"/>
      <c r="M557" s="103"/>
      <c r="N557" s="103"/>
      <c r="O557" s="103"/>
      <c r="P557" s="156"/>
      <c r="Q557" s="156"/>
      <c r="R557" s="156"/>
      <c r="S557" s="156"/>
      <c r="T557" s="156"/>
      <c r="U557" s="156"/>
      <c r="V557" s="156"/>
      <c r="W557" s="156"/>
      <c r="X557" s="156"/>
      <c r="Y557" s="156"/>
      <c r="Z557" s="156"/>
      <c r="AA557" s="103"/>
      <c r="AB557" s="156"/>
      <c r="AC557" s="156"/>
      <c r="AD557" s="156"/>
      <c r="AE557" s="156"/>
      <c r="AF557" s="156"/>
      <c r="AG557" s="156"/>
      <c r="AH557" s="156"/>
      <c r="AI557" s="156"/>
      <c r="AJ557" s="156"/>
      <c r="AK557" s="156"/>
      <c r="AL557" s="157"/>
    </row>
    <row r="558" spans="2:47" ht="15" customHeight="1" x14ac:dyDescent="0.2">
      <c r="B558" s="59"/>
      <c r="C558" s="103"/>
      <c r="D558" s="103"/>
      <c r="E558" s="103"/>
      <c r="F558" s="103"/>
      <c r="G558" s="103"/>
      <c r="H558" s="103"/>
      <c r="I558" s="103"/>
      <c r="J558" s="103"/>
      <c r="K558" s="103"/>
      <c r="L558" s="103"/>
      <c r="M558" s="103"/>
      <c r="N558" s="103"/>
      <c r="O558" s="103"/>
      <c r="P558" s="156"/>
      <c r="Q558" s="156"/>
      <c r="R558" s="156"/>
      <c r="S558" s="156"/>
      <c r="T558" s="156"/>
      <c r="U558" s="156"/>
      <c r="V558" s="156"/>
      <c r="W558" s="156"/>
      <c r="X558" s="156"/>
      <c r="Y558" s="156"/>
      <c r="Z558" s="156"/>
      <c r="AA558" s="103"/>
      <c r="AB558" s="156"/>
      <c r="AC558" s="156"/>
      <c r="AD558" s="156"/>
      <c r="AE558" s="156"/>
      <c r="AF558" s="156"/>
      <c r="AG558" s="156"/>
      <c r="AH558" s="156"/>
      <c r="AI558" s="156"/>
      <c r="AJ558" s="156"/>
      <c r="AK558" s="156"/>
      <c r="AL558" s="157"/>
    </row>
    <row r="559" spans="2:47" ht="15" customHeight="1" x14ac:dyDescent="0.2">
      <c r="B559" s="59"/>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60"/>
    </row>
    <row r="560" spans="2:47" ht="15" customHeight="1" x14ac:dyDescent="0.2">
      <c r="B560" s="59"/>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60"/>
    </row>
    <row r="561" spans="2:38" ht="15" customHeight="1" x14ac:dyDescent="0.2">
      <c r="B561" s="59"/>
      <c r="C561" s="53" t="s">
        <v>148</v>
      </c>
      <c r="D561" s="53"/>
      <c r="E561" s="53"/>
      <c r="F561" s="53"/>
      <c r="G561" s="53"/>
      <c r="H561" s="53"/>
      <c r="I561" s="53"/>
      <c r="J561" s="53"/>
      <c r="K561" s="53"/>
      <c r="L561" s="53"/>
      <c r="M561" s="53"/>
      <c r="N561" s="53"/>
      <c r="O561" s="53"/>
      <c r="P561" s="190"/>
      <c r="Q561" s="190"/>
      <c r="R561" s="190"/>
      <c r="S561" s="190"/>
      <c r="T561" s="190"/>
      <c r="U561" s="190"/>
      <c r="V561" s="190"/>
      <c r="W561" s="190"/>
      <c r="X561" s="190"/>
      <c r="Y561" s="190"/>
      <c r="Z561" s="190"/>
      <c r="AA561" s="53"/>
      <c r="AB561" s="190"/>
      <c r="AC561" s="190"/>
      <c r="AD561" s="190"/>
      <c r="AE561" s="190"/>
      <c r="AF561" s="190"/>
      <c r="AG561" s="190"/>
      <c r="AH561" s="190"/>
      <c r="AI561" s="190"/>
      <c r="AJ561" s="190"/>
      <c r="AK561" s="190"/>
      <c r="AL561" s="191"/>
    </row>
    <row r="562" spans="2:38" ht="15" customHeight="1" x14ac:dyDescent="0.2">
      <c r="B562" s="59"/>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60"/>
    </row>
    <row r="563" spans="2:38" ht="15" customHeight="1" x14ac:dyDescent="0.2">
      <c r="B563" s="59"/>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60"/>
    </row>
    <row r="564" spans="2:38" ht="15" customHeight="1" x14ac:dyDescent="0.2">
      <c r="B564" s="59"/>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60"/>
    </row>
    <row r="565" spans="2:38" ht="15" customHeight="1" x14ac:dyDescent="0.2">
      <c r="B565" s="59"/>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60"/>
    </row>
    <row r="566" spans="2:38" ht="15" customHeight="1" x14ac:dyDescent="0.2">
      <c r="B566" s="59"/>
      <c r="C566" s="53" t="s">
        <v>150</v>
      </c>
      <c r="D566" s="53"/>
      <c r="E566" s="53"/>
      <c r="F566" s="53"/>
      <c r="G566" s="53"/>
      <c r="H566" s="53"/>
      <c r="I566" s="53"/>
      <c r="J566" s="53"/>
      <c r="K566" s="53"/>
      <c r="L566" s="53"/>
      <c r="M566" s="53"/>
      <c r="N566" s="53"/>
      <c r="O566" s="53"/>
      <c r="P566" s="190"/>
      <c r="Q566" s="190"/>
      <c r="R566" s="190"/>
      <c r="S566" s="190"/>
      <c r="T566" s="190"/>
      <c r="U566" s="190"/>
      <c r="V566" s="190"/>
      <c r="W566" s="190"/>
      <c r="X566" s="190"/>
      <c r="Y566" s="190"/>
      <c r="Z566" s="190"/>
      <c r="AA566" s="53"/>
      <c r="AB566" s="190"/>
      <c r="AC566" s="190"/>
      <c r="AD566" s="190"/>
      <c r="AE566" s="190"/>
      <c r="AF566" s="190"/>
      <c r="AG566" s="190"/>
      <c r="AH566" s="190"/>
      <c r="AI566" s="190"/>
      <c r="AJ566" s="190"/>
      <c r="AK566" s="190"/>
      <c r="AL566" s="191"/>
    </row>
    <row r="567" spans="2:38" ht="15" customHeight="1" x14ac:dyDescent="0.2">
      <c r="B567" s="59"/>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60"/>
    </row>
    <row r="568" spans="2:38" ht="15" customHeight="1" x14ac:dyDescent="0.2">
      <c r="B568" s="59"/>
      <c r="C568" s="53" t="s">
        <v>151</v>
      </c>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60"/>
    </row>
    <row r="569" spans="2:38" ht="15" customHeight="1" x14ac:dyDescent="0.2">
      <c r="B569" s="59"/>
      <c r="C569" s="53" t="s">
        <v>152</v>
      </c>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60"/>
    </row>
    <row r="570" spans="2:38" ht="15" customHeight="1" x14ac:dyDescent="0.2">
      <c r="B570" s="59"/>
      <c r="C570" s="178"/>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80"/>
      <c r="AL570" s="60"/>
    </row>
    <row r="571" spans="2:38" ht="15" customHeight="1" x14ac:dyDescent="0.2">
      <c r="B571" s="59"/>
      <c r="C571" s="181"/>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c r="AA571" s="182"/>
      <c r="AB571" s="182"/>
      <c r="AC571" s="182"/>
      <c r="AD571" s="182"/>
      <c r="AE571" s="182"/>
      <c r="AF571" s="182"/>
      <c r="AG571" s="182"/>
      <c r="AH571" s="182"/>
      <c r="AI571" s="182"/>
      <c r="AJ571" s="182"/>
      <c r="AK571" s="183"/>
      <c r="AL571" s="60"/>
    </row>
    <row r="572" spans="2:38" ht="15" customHeight="1" x14ac:dyDescent="0.2">
      <c r="B572" s="59"/>
      <c r="C572" s="181"/>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c r="AA572" s="182"/>
      <c r="AB572" s="182"/>
      <c r="AC572" s="182"/>
      <c r="AD572" s="182"/>
      <c r="AE572" s="182"/>
      <c r="AF572" s="182"/>
      <c r="AG572" s="182"/>
      <c r="AH572" s="182"/>
      <c r="AI572" s="182"/>
      <c r="AJ572" s="182"/>
      <c r="AK572" s="183"/>
      <c r="AL572" s="60"/>
    </row>
    <row r="573" spans="2:38" ht="15" customHeight="1" x14ac:dyDescent="0.2">
      <c r="B573" s="59"/>
      <c r="C573" s="181"/>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c r="AA573" s="182"/>
      <c r="AB573" s="182"/>
      <c r="AC573" s="182"/>
      <c r="AD573" s="182"/>
      <c r="AE573" s="182"/>
      <c r="AF573" s="182"/>
      <c r="AG573" s="182"/>
      <c r="AH573" s="182"/>
      <c r="AI573" s="182"/>
      <c r="AJ573" s="182"/>
      <c r="AK573" s="183"/>
      <c r="AL573" s="60"/>
    </row>
    <row r="574" spans="2:38" ht="15" customHeight="1" x14ac:dyDescent="0.2">
      <c r="B574" s="59"/>
      <c r="C574" s="184"/>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6"/>
      <c r="AL574" s="60"/>
    </row>
    <row r="575" spans="2:38" ht="5.0999999999999996" customHeight="1" x14ac:dyDescent="0.2">
      <c r="B575" s="65"/>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7"/>
    </row>
  </sheetData>
  <sheetProtection algorithmName="SHA-512" hashValue="UwCj4K39o/CLwmrHt/9qtZ38s6f17+dl4tN0QyAg8p4qDpgxyzyTLebunVD4mNm/CSXhUyGSoGj+x2Psf2nENQ==" saltValue="NYX02U1z7qR1wUDkriyNNg==" spinCount="100000" sheet="1" objects="1" scenarios="1"/>
  <mergeCells count="576">
    <mergeCell ref="C57:J57"/>
    <mergeCell ref="L57:S57"/>
    <mergeCell ref="U57:AB57"/>
    <mergeCell ref="AD57:AK57"/>
    <mergeCell ref="U224:AE224"/>
    <mergeCell ref="U226:AE226"/>
    <mergeCell ref="AG218:AK218"/>
    <mergeCell ref="AG220:AK220"/>
    <mergeCell ref="C48:J48"/>
    <mergeCell ref="L48:S48"/>
    <mergeCell ref="U48:AB48"/>
    <mergeCell ref="AD48:AK48"/>
    <mergeCell ref="C49:J49"/>
    <mergeCell ref="L49:S49"/>
    <mergeCell ref="U49:AB49"/>
    <mergeCell ref="AD49:AK49"/>
    <mergeCell ref="C51:J51"/>
    <mergeCell ref="L51:S51"/>
    <mergeCell ref="U51:AB51"/>
    <mergeCell ref="AD51:AK51"/>
    <mergeCell ref="C53:J53"/>
    <mergeCell ref="L53:S53"/>
    <mergeCell ref="U53:AB53"/>
    <mergeCell ref="AD53:AK53"/>
    <mergeCell ref="C55:J55"/>
    <mergeCell ref="L55:S55"/>
    <mergeCell ref="U55:AB55"/>
    <mergeCell ref="AD55:AK55"/>
    <mergeCell ref="AG222:AK222"/>
    <mergeCell ref="D292:O292"/>
    <mergeCell ref="V292:AE292"/>
    <mergeCell ref="AG292:AK292"/>
    <mergeCell ref="D283:O283"/>
    <mergeCell ref="V283:AE283"/>
    <mergeCell ref="AG283:AK283"/>
    <mergeCell ref="AG287:AK287"/>
    <mergeCell ref="D289:O289"/>
    <mergeCell ref="Q289:T289"/>
    <mergeCell ref="V289:AE289"/>
    <mergeCell ref="AG289:AK289"/>
    <mergeCell ref="D290:O290"/>
    <mergeCell ref="Q290:T290"/>
    <mergeCell ref="V290:AE290"/>
    <mergeCell ref="AG290:AK290"/>
    <mergeCell ref="D246:J246"/>
    <mergeCell ref="D248:J248"/>
    <mergeCell ref="AG224:AK224"/>
    <mergeCell ref="AG226:AK226"/>
    <mergeCell ref="D222:S222"/>
    <mergeCell ref="D224:S224"/>
    <mergeCell ref="D226:S226"/>
    <mergeCell ref="U222:AE222"/>
    <mergeCell ref="Q181:T181"/>
    <mergeCell ref="V181:AE181"/>
    <mergeCell ref="AG181:AK181"/>
    <mergeCell ref="D216:S216"/>
    <mergeCell ref="D218:S218"/>
    <mergeCell ref="D220:S220"/>
    <mergeCell ref="U216:AE216"/>
    <mergeCell ref="U218:AE218"/>
    <mergeCell ref="U220:AE220"/>
    <mergeCell ref="AG195:AK195"/>
    <mergeCell ref="D197:O197"/>
    <mergeCell ref="Q197:T197"/>
    <mergeCell ref="AA197:AE197"/>
    <mergeCell ref="V197:Y197"/>
    <mergeCell ref="AG197:AK197"/>
    <mergeCell ref="D198:O198"/>
    <mergeCell ref="Q198:T198"/>
    <mergeCell ref="AA198:AE198"/>
    <mergeCell ref="V198:Y198"/>
    <mergeCell ref="AG198:AK198"/>
    <mergeCell ref="D274:O274"/>
    <mergeCell ref="V274:AE274"/>
    <mergeCell ref="AG274:AK274"/>
    <mergeCell ref="AG269:AK269"/>
    <mergeCell ref="D271:O271"/>
    <mergeCell ref="Q271:T271"/>
    <mergeCell ref="V271:AE271"/>
    <mergeCell ref="AG271:AK271"/>
    <mergeCell ref="D272:O272"/>
    <mergeCell ref="Q272:T272"/>
    <mergeCell ref="V272:AE272"/>
    <mergeCell ref="AG272:AK272"/>
    <mergeCell ref="AG278:AK278"/>
    <mergeCell ref="D280:O280"/>
    <mergeCell ref="Q280:T280"/>
    <mergeCell ref="V280:AE280"/>
    <mergeCell ref="AG280:AK280"/>
    <mergeCell ref="D281:O281"/>
    <mergeCell ref="Q281:T281"/>
    <mergeCell ref="V281:AE281"/>
    <mergeCell ref="AG281:AK281"/>
    <mergeCell ref="C16:J16"/>
    <mergeCell ref="L16:S16"/>
    <mergeCell ref="U13:AB13"/>
    <mergeCell ref="AD13:AK13"/>
    <mergeCell ref="U14:AB14"/>
    <mergeCell ref="AD14:AK14"/>
    <mergeCell ref="D189:O189"/>
    <mergeCell ref="V189:AE189"/>
    <mergeCell ref="AG189:AK189"/>
    <mergeCell ref="D183:O183"/>
    <mergeCell ref="V183:AE183"/>
    <mergeCell ref="AG183:AK183"/>
    <mergeCell ref="D185:O185"/>
    <mergeCell ref="V185:AE185"/>
    <mergeCell ref="AG185:AK185"/>
    <mergeCell ref="D187:O187"/>
    <mergeCell ref="V187:AE187"/>
    <mergeCell ref="AG187:AK187"/>
    <mergeCell ref="AG178:AK178"/>
    <mergeCell ref="D180:O180"/>
    <mergeCell ref="Q180:T180"/>
    <mergeCell ref="V180:AE180"/>
    <mergeCell ref="AG180:AK180"/>
    <mergeCell ref="D181:O181"/>
    <mergeCell ref="C10:J10"/>
    <mergeCell ref="L10:S10"/>
    <mergeCell ref="U10:AB10"/>
    <mergeCell ref="AD10:AK10"/>
    <mergeCell ref="C11:J11"/>
    <mergeCell ref="L11:S11"/>
    <mergeCell ref="U11:AB11"/>
    <mergeCell ref="AD11:AK11"/>
    <mergeCell ref="C13:J13"/>
    <mergeCell ref="L13:S13"/>
    <mergeCell ref="C63:J63"/>
    <mergeCell ref="L63:S63"/>
    <mergeCell ref="U63:AB63"/>
    <mergeCell ref="AD63:AK63"/>
    <mergeCell ref="C64:J64"/>
    <mergeCell ref="L64:S64"/>
    <mergeCell ref="U64:AB64"/>
    <mergeCell ref="AD64:AK64"/>
    <mergeCell ref="C14:J14"/>
    <mergeCell ref="L14:S14"/>
    <mergeCell ref="C17:J17"/>
    <mergeCell ref="L17:S17"/>
    <mergeCell ref="C23:J23"/>
    <mergeCell ref="L23:S23"/>
    <mergeCell ref="U23:AB23"/>
    <mergeCell ref="AD23:AK23"/>
    <mergeCell ref="C24:J24"/>
    <mergeCell ref="L24:S24"/>
    <mergeCell ref="U24:AB24"/>
    <mergeCell ref="AD24:AK24"/>
    <mergeCell ref="C26:J26"/>
    <mergeCell ref="L26:S26"/>
    <mergeCell ref="U26:AB26"/>
    <mergeCell ref="AD26:AK26"/>
    <mergeCell ref="C27:J27"/>
    <mergeCell ref="L27:S27"/>
    <mergeCell ref="U27:AB27"/>
    <mergeCell ref="AD27:AK27"/>
    <mergeCell ref="C43:H43"/>
    <mergeCell ref="J43:Q43"/>
    <mergeCell ref="S43:X43"/>
    <mergeCell ref="Z43:AE43"/>
    <mergeCell ref="C36:J36"/>
    <mergeCell ref="L36:S36"/>
    <mergeCell ref="U36:AB36"/>
    <mergeCell ref="AD36:AK36"/>
    <mergeCell ref="C42:J42"/>
    <mergeCell ref="L42:S42"/>
    <mergeCell ref="C37:J37"/>
    <mergeCell ref="L37:S37"/>
    <mergeCell ref="U37:AB37"/>
    <mergeCell ref="AD37:AK37"/>
    <mergeCell ref="C39:J39"/>
    <mergeCell ref="L39:S39"/>
    <mergeCell ref="C40:J40"/>
    <mergeCell ref="L40:S40"/>
    <mergeCell ref="V39:AJ42"/>
    <mergeCell ref="BJ64:BQ64"/>
    <mergeCell ref="C83:J83"/>
    <mergeCell ref="C85:J85"/>
    <mergeCell ref="C71:J71"/>
    <mergeCell ref="L71:S71"/>
    <mergeCell ref="U71:AB71"/>
    <mergeCell ref="AD71:AK71"/>
    <mergeCell ref="C77:J77"/>
    <mergeCell ref="C79:J79"/>
    <mergeCell ref="C81:J81"/>
    <mergeCell ref="R77:AK77"/>
    <mergeCell ref="L77:P77"/>
    <mergeCell ref="C70:J70"/>
    <mergeCell ref="L70:S70"/>
    <mergeCell ref="U70:AB70"/>
    <mergeCell ref="AD70:AK70"/>
    <mergeCell ref="I111:Q111"/>
    <mergeCell ref="I112:Q112"/>
    <mergeCell ref="C112:G112"/>
    <mergeCell ref="AG116:AK116"/>
    <mergeCell ref="C118:G118"/>
    <mergeCell ref="C119:G119"/>
    <mergeCell ref="C87:J87"/>
    <mergeCell ref="AD93:AK93"/>
    <mergeCell ref="C98:AK102"/>
    <mergeCell ref="I118:O118"/>
    <mergeCell ref="Q118:U118"/>
    <mergeCell ref="W118:AA118"/>
    <mergeCell ref="AC118:AK118"/>
    <mergeCell ref="I119:O119"/>
    <mergeCell ref="Q119:U119"/>
    <mergeCell ref="W119:AA119"/>
    <mergeCell ref="AC119:AK119"/>
    <mergeCell ref="AG144:AK144"/>
    <mergeCell ref="AG147:AK147"/>
    <mergeCell ref="D131:L131"/>
    <mergeCell ref="O131:V131"/>
    <mergeCell ref="X131:AE131"/>
    <mergeCell ref="AG131:AK131"/>
    <mergeCell ref="X136:AE136"/>
    <mergeCell ref="X134:AE134"/>
    <mergeCell ref="X132:AE132"/>
    <mergeCell ref="AG132:AK132"/>
    <mergeCell ref="AG134:AK134"/>
    <mergeCell ref="AG136:AK136"/>
    <mergeCell ref="AG138:AK138"/>
    <mergeCell ref="AG140:AK140"/>
    <mergeCell ref="AG142:AK142"/>
    <mergeCell ref="AG61:AK61"/>
    <mergeCell ref="AG68:AK68"/>
    <mergeCell ref="AG109:AK109"/>
    <mergeCell ref="AG129:AK129"/>
    <mergeCell ref="AG151:AK151"/>
    <mergeCell ref="D153:L153"/>
    <mergeCell ref="O153:V153"/>
    <mergeCell ref="X153:AE153"/>
    <mergeCell ref="AG153:AK153"/>
    <mergeCell ref="D132:M132"/>
    <mergeCell ref="D134:M134"/>
    <mergeCell ref="D136:M136"/>
    <mergeCell ref="D138:M138"/>
    <mergeCell ref="D140:M140"/>
    <mergeCell ref="D142:M142"/>
    <mergeCell ref="O132:V132"/>
    <mergeCell ref="O134:V134"/>
    <mergeCell ref="O136:V136"/>
    <mergeCell ref="O138:V138"/>
    <mergeCell ref="O140:V140"/>
    <mergeCell ref="O142:V142"/>
    <mergeCell ref="X142:AE142"/>
    <mergeCell ref="X140:AE140"/>
    <mergeCell ref="X138:AE138"/>
    <mergeCell ref="D154:M154"/>
    <mergeCell ref="O154:V154"/>
    <mergeCell ref="X154:AE154"/>
    <mergeCell ref="AG154:AK154"/>
    <mergeCell ref="D156:M156"/>
    <mergeCell ref="O156:V156"/>
    <mergeCell ref="X156:AE156"/>
    <mergeCell ref="AG156:AK156"/>
    <mergeCell ref="D158:M158"/>
    <mergeCell ref="O158:V158"/>
    <mergeCell ref="X158:AE158"/>
    <mergeCell ref="AG158:AK158"/>
    <mergeCell ref="D160:M160"/>
    <mergeCell ref="O160:V160"/>
    <mergeCell ref="X160:AE160"/>
    <mergeCell ref="AG160:AK160"/>
    <mergeCell ref="AG164:AK164"/>
    <mergeCell ref="D166:L166"/>
    <mergeCell ref="O166:V166"/>
    <mergeCell ref="X166:AE166"/>
    <mergeCell ref="AG166:AK166"/>
    <mergeCell ref="D167:M167"/>
    <mergeCell ref="O167:V167"/>
    <mergeCell ref="X167:AE167"/>
    <mergeCell ref="AG167:AK167"/>
    <mergeCell ref="D169:M169"/>
    <mergeCell ref="O169:V169"/>
    <mergeCell ref="X169:AE169"/>
    <mergeCell ref="AG169:AK169"/>
    <mergeCell ref="D171:M171"/>
    <mergeCell ref="O171:V171"/>
    <mergeCell ref="X171:AE171"/>
    <mergeCell ref="AG171:AK171"/>
    <mergeCell ref="D173:M173"/>
    <mergeCell ref="O173:V173"/>
    <mergeCell ref="X173:AE173"/>
    <mergeCell ref="AG173:AK173"/>
    <mergeCell ref="AG241:AK241"/>
    <mergeCell ref="AG243:AK243"/>
    <mergeCell ref="AG244:AK244"/>
    <mergeCell ref="L243:O243"/>
    <mergeCell ref="D243:J243"/>
    <mergeCell ref="Q243:U243"/>
    <mergeCell ref="W243:Z243"/>
    <mergeCell ref="AB243:AE243"/>
    <mergeCell ref="D244:J244"/>
    <mergeCell ref="Q244:U244"/>
    <mergeCell ref="AB244:AE244"/>
    <mergeCell ref="W244:Z244"/>
    <mergeCell ref="D191:O191"/>
    <mergeCell ref="V191:AE191"/>
    <mergeCell ref="AG191:AK191"/>
    <mergeCell ref="AG213:AK213"/>
    <mergeCell ref="AG215:AK215"/>
    <mergeCell ref="D215:S215"/>
    <mergeCell ref="U215:AE215"/>
    <mergeCell ref="AG216:AK216"/>
    <mergeCell ref="D250:J250"/>
    <mergeCell ref="D252:J252"/>
    <mergeCell ref="D254:J254"/>
    <mergeCell ref="L244:O244"/>
    <mergeCell ref="L246:O246"/>
    <mergeCell ref="L248:O248"/>
    <mergeCell ref="L250:O250"/>
    <mergeCell ref="L252:O252"/>
    <mergeCell ref="L254:O254"/>
    <mergeCell ref="Q246:U246"/>
    <mergeCell ref="Q248:U248"/>
    <mergeCell ref="Q250:U250"/>
    <mergeCell ref="Q252:U252"/>
    <mergeCell ref="Q254:U254"/>
    <mergeCell ref="AG246:AK246"/>
    <mergeCell ref="AG248:AK248"/>
    <mergeCell ref="AG250:AK250"/>
    <mergeCell ref="AG252:AK252"/>
    <mergeCell ref="AG254:AK254"/>
    <mergeCell ref="AB246:AE246"/>
    <mergeCell ref="AB248:AE248"/>
    <mergeCell ref="AB250:AE250"/>
    <mergeCell ref="AB252:AE252"/>
    <mergeCell ref="AB254:AE254"/>
    <mergeCell ref="W246:Z246"/>
    <mergeCell ref="W248:Z248"/>
    <mergeCell ref="W250:Z250"/>
    <mergeCell ref="W252:Z252"/>
    <mergeCell ref="W254:Z254"/>
    <mergeCell ref="D234:O234"/>
    <mergeCell ref="D235:O235"/>
    <mergeCell ref="D237:O237"/>
    <mergeCell ref="V235:Z235"/>
    <mergeCell ref="V237:Z237"/>
    <mergeCell ref="AB237:AE237"/>
    <mergeCell ref="AG237:AK237"/>
    <mergeCell ref="AG232:AK232"/>
    <mergeCell ref="Q234:T234"/>
    <mergeCell ref="V234:Z234"/>
    <mergeCell ref="AB234:AE234"/>
    <mergeCell ref="AG234:AK234"/>
    <mergeCell ref="Q235:T235"/>
    <mergeCell ref="AB235:AE235"/>
    <mergeCell ref="AG235:AK235"/>
    <mergeCell ref="D207:O207"/>
    <mergeCell ref="Q207:T207"/>
    <mergeCell ref="AG207:AK207"/>
    <mergeCell ref="D209:O209"/>
    <mergeCell ref="AG209:AK209"/>
    <mergeCell ref="V207:AE207"/>
    <mergeCell ref="V209:AE209"/>
    <mergeCell ref="D200:O200"/>
    <mergeCell ref="AA200:AE200"/>
    <mergeCell ref="V200:Y200"/>
    <mergeCell ref="AG200:AK200"/>
    <mergeCell ref="AG204:AK204"/>
    <mergeCell ref="D206:O206"/>
    <mergeCell ref="Q206:T206"/>
    <mergeCell ref="AG206:AK206"/>
    <mergeCell ref="V206:AE206"/>
    <mergeCell ref="D265:O265"/>
    <mergeCell ref="V265:Z265"/>
    <mergeCell ref="AB265:AE265"/>
    <mergeCell ref="AG265:AK265"/>
    <mergeCell ref="AG260:AK260"/>
    <mergeCell ref="D262:O262"/>
    <mergeCell ref="Q262:T262"/>
    <mergeCell ref="V262:Z262"/>
    <mergeCell ref="AB262:AE262"/>
    <mergeCell ref="AG262:AK262"/>
    <mergeCell ref="D263:O263"/>
    <mergeCell ref="Q263:T263"/>
    <mergeCell ref="V263:Z263"/>
    <mergeCell ref="AB263:AE263"/>
    <mergeCell ref="AG263:AK263"/>
    <mergeCell ref="C315:AK319"/>
    <mergeCell ref="AG325:AK325"/>
    <mergeCell ref="D301:O301"/>
    <mergeCell ref="V301:AE301"/>
    <mergeCell ref="AG301:AK301"/>
    <mergeCell ref="AG308:AK308"/>
    <mergeCell ref="AG296:AK296"/>
    <mergeCell ref="D298:O298"/>
    <mergeCell ref="Q298:T298"/>
    <mergeCell ref="V298:AE298"/>
    <mergeCell ref="AG298:AK298"/>
    <mergeCell ref="D299:O299"/>
    <mergeCell ref="Q299:T299"/>
    <mergeCell ref="V299:AE299"/>
    <mergeCell ref="AG299:AK299"/>
    <mergeCell ref="D327:O327"/>
    <mergeCell ref="Q327:T327"/>
    <mergeCell ref="V327:AE327"/>
    <mergeCell ref="AG327:AK327"/>
    <mergeCell ref="D328:O328"/>
    <mergeCell ref="Q328:T328"/>
    <mergeCell ref="V328:AE328"/>
    <mergeCell ref="AG328:AK328"/>
    <mergeCell ref="D330:O330"/>
    <mergeCell ref="V330:AE330"/>
    <mergeCell ref="AG330:AK330"/>
    <mergeCell ref="D338:O338"/>
    <mergeCell ref="V338:AE338"/>
    <mergeCell ref="AG338:AK338"/>
    <mergeCell ref="D332:O332"/>
    <mergeCell ref="V332:AE332"/>
    <mergeCell ref="AG332:AK332"/>
    <mergeCell ref="D334:O334"/>
    <mergeCell ref="V334:AE334"/>
    <mergeCell ref="AG334:AK334"/>
    <mergeCell ref="D336:O336"/>
    <mergeCell ref="V336:AE336"/>
    <mergeCell ref="AG336:AK336"/>
    <mergeCell ref="Q334:T334"/>
    <mergeCell ref="Q336:T336"/>
    <mergeCell ref="Q338:T338"/>
    <mergeCell ref="D347:O347"/>
    <mergeCell ref="V347:AE347"/>
    <mergeCell ref="AG347:AK347"/>
    <mergeCell ref="D349:O349"/>
    <mergeCell ref="V349:AE349"/>
    <mergeCell ref="AG349:AK349"/>
    <mergeCell ref="D351:O351"/>
    <mergeCell ref="V351:AE351"/>
    <mergeCell ref="AG351:AK351"/>
    <mergeCell ref="Q347:T347"/>
    <mergeCell ref="Q349:T349"/>
    <mergeCell ref="Q351:T351"/>
    <mergeCell ref="AG342:AK342"/>
    <mergeCell ref="D344:O344"/>
    <mergeCell ref="Q344:T344"/>
    <mergeCell ref="V344:AE344"/>
    <mergeCell ref="AG344:AK344"/>
    <mergeCell ref="D345:O345"/>
    <mergeCell ref="Q345:T345"/>
    <mergeCell ref="V345:AE345"/>
    <mergeCell ref="AG345:AK345"/>
    <mergeCell ref="AG355:AK355"/>
    <mergeCell ref="D357:O357"/>
    <mergeCell ref="Q357:T357"/>
    <mergeCell ref="V357:AE357"/>
    <mergeCell ref="AG357:AK357"/>
    <mergeCell ref="D358:O358"/>
    <mergeCell ref="Q358:T358"/>
    <mergeCell ref="V358:AE358"/>
    <mergeCell ref="AG358:AK358"/>
    <mergeCell ref="AG368:AK368"/>
    <mergeCell ref="AG370:AK370"/>
    <mergeCell ref="AG371:AK371"/>
    <mergeCell ref="D360:O360"/>
    <mergeCell ref="V360:AE360"/>
    <mergeCell ref="AG360:AK360"/>
    <mergeCell ref="D362:O362"/>
    <mergeCell ref="V362:AE362"/>
    <mergeCell ref="AG362:AK362"/>
    <mergeCell ref="D364:O364"/>
    <mergeCell ref="V364:AE364"/>
    <mergeCell ref="AG364:AK364"/>
    <mergeCell ref="Q360:T360"/>
    <mergeCell ref="Q362:T362"/>
    <mergeCell ref="Q364:T364"/>
    <mergeCell ref="C386:AK390"/>
    <mergeCell ref="AA398:AE398"/>
    <mergeCell ref="AA400:AE400"/>
    <mergeCell ref="AA402:AE402"/>
    <mergeCell ref="AA404:AE404"/>
    <mergeCell ref="AA406:AE406"/>
    <mergeCell ref="AA408:AE408"/>
    <mergeCell ref="AA370:AE370"/>
    <mergeCell ref="AA371:AE371"/>
    <mergeCell ref="AA373:AE373"/>
    <mergeCell ref="AG379:AK379"/>
    <mergeCell ref="AG373:AK373"/>
    <mergeCell ref="AG452:AK452"/>
    <mergeCell ref="AA433:AE433"/>
    <mergeCell ref="AA435:AE435"/>
    <mergeCell ref="AA437:AE437"/>
    <mergeCell ref="AA439:AE439"/>
    <mergeCell ref="AA441:AE441"/>
    <mergeCell ref="AA443:AE443"/>
    <mergeCell ref="AG450:AK450"/>
    <mergeCell ref="AA410:AE410"/>
    <mergeCell ref="AA412:AE412"/>
    <mergeCell ref="AA414:AE414"/>
    <mergeCell ref="AA416:AE416"/>
    <mergeCell ref="AA418:AE418"/>
    <mergeCell ref="AA420:AE420"/>
    <mergeCell ref="AA422:AE422"/>
    <mergeCell ref="AA424:AE424"/>
    <mergeCell ref="AA426:AE426"/>
    <mergeCell ref="AG495:AK495"/>
    <mergeCell ref="AA471:AE471"/>
    <mergeCell ref="AA473:AE473"/>
    <mergeCell ref="AA475:AE475"/>
    <mergeCell ref="AA477:AE477"/>
    <mergeCell ref="AA479:AE479"/>
    <mergeCell ref="AA481:AE481"/>
    <mergeCell ref="AA483:AE483"/>
    <mergeCell ref="AA485:AE485"/>
    <mergeCell ref="AA487:AE487"/>
    <mergeCell ref="AA489:AE489"/>
    <mergeCell ref="AA491:AE491"/>
    <mergeCell ref="AA493:AE493"/>
    <mergeCell ref="C570:AK574"/>
    <mergeCell ref="L79:P79"/>
    <mergeCell ref="L81:P81"/>
    <mergeCell ref="L83:P83"/>
    <mergeCell ref="L85:P85"/>
    <mergeCell ref="L87:P87"/>
    <mergeCell ref="R79:AK79"/>
    <mergeCell ref="R81:AK81"/>
    <mergeCell ref="R83:AK83"/>
    <mergeCell ref="R85:AK85"/>
    <mergeCell ref="R87:AK87"/>
    <mergeCell ref="C111:G111"/>
    <mergeCell ref="C539:AK543"/>
    <mergeCell ref="C551:AK551"/>
    <mergeCell ref="P556:Z556"/>
    <mergeCell ref="AB556:AL556"/>
    <mergeCell ref="P561:Z561"/>
    <mergeCell ref="AB561:AL561"/>
    <mergeCell ref="AA500:AE500"/>
    <mergeCell ref="AG524:AK524"/>
    <mergeCell ref="AG530:AK530"/>
    <mergeCell ref="AG532:AK532"/>
    <mergeCell ref="AG534:AK534"/>
    <mergeCell ref="AA502:AE502"/>
    <mergeCell ref="AB566:AL566"/>
    <mergeCell ref="P566:Z566"/>
    <mergeCell ref="AA504:AE504"/>
    <mergeCell ref="AA506:AE506"/>
    <mergeCell ref="AA508:AE508"/>
    <mergeCell ref="AA510:AE510"/>
    <mergeCell ref="AA512:AE512"/>
    <mergeCell ref="AA514:AE514"/>
    <mergeCell ref="AA516:AE516"/>
    <mergeCell ref="AA518:AE518"/>
    <mergeCell ref="AA520:AE520"/>
    <mergeCell ref="AA522:AE522"/>
    <mergeCell ref="AG454:AK454"/>
    <mergeCell ref="AG428:AK428"/>
    <mergeCell ref="AG445:AK445"/>
    <mergeCell ref="C459:AK463"/>
    <mergeCell ref="C125:G125"/>
    <mergeCell ref="I125:O125"/>
    <mergeCell ref="Q125:U125"/>
    <mergeCell ref="W125:AA125"/>
    <mergeCell ref="AC125:AK125"/>
    <mergeCell ref="Q183:T183"/>
    <mergeCell ref="Q185:T185"/>
    <mergeCell ref="Q187:T187"/>
    <mergeCell ref="Q189:T189"/>
    <mergeCell ref="Q191:T191"/>
    <mergeCell ref="Q200:T200"/>
    <mergeCell ref="Q209:T209"/>
    <mergeCell ref="Q237:T237"/>
    <mergeCell ref="Q265:T265"/>
    <mergeCell ref="Q274:T274"/>
    <mergeCell ref="Q283:T283"/>
    <mergeCell ref="Q292:T292"/>
    <mergeCell ref="Q301:T301"/>
    <mergeCell ref="Q330:T330"/>
    <mergeCell ref="Q332:T332"/>
    <mergeCell ref="C121:G121"/>
    <mergeCell ref="I121:O121"/>
    <mergeCell ref="Q121:U121"/>
    <mergeCell ref="W121:AA121"/>
    <mergeCell ref="AC121:AK121"/>
    <mergeCell ref="C123:G123"/>
    <mergeCell ref="I123:O123"/>
    <mergeCell ref="Q123:U123"/>
    <mergeCell ref="W123:AA123"/>
    <mergeCell ref="AC123:AK123"/>
  </mergeCells>
  <conditionalFormatting sqref="C11:J11 L11:S11 U11:AB11 AD11:AK11 L17:S17 C17:J17 L14:S14 C14:J14 C24:J24 L24:S24 AD27:AK27 U27:AB27 L27:S27 C27:J27">
    <cfRule type="cellIs" dxfId="100" priority="185" operator="equal">
      <formula>""</formula>
    </cfRule>
  </conditionalFormatting>
  <conditionalFormatting sqref="AD93:AK93">
    <cfRule type="cellIs" dxfId="99" priority="173" operator="equal">
      <formula>""</formula>
    </cfRule>
  </conditionalFormatting>
  <conditionalFormatting sqref="AG68:AK68">
    <cfRule type="cellIs" dxfId="98" priority="167" operator="equal">
      <formula>""</formula>
    </cfRule>
  </conditionalFormatting>
  <conditionalFormatting sqref="AG61:AK61">
    <cfRule type="cellIs" dxfId="97" priority="168" operator="equal">
      <formula>""</formula>
    </cfRule>
  </conditionalFormatting>
  <conditionalFormatting sqref="C64:J64 L64:S64 U64:AB64 AD64:AK64">
    <cfRule type="cellIs" dxfId="96" priority="186" operator="equal">
      <formula>$AG$61="nein"</formula>
    </cfRule>
  </conditionalFormatting>
  <conditionalFormatting sqref="C71:J71 L71:S71 U71:AB71 AD71:AK71">
    <cfRule type="cellIs" dxfId="95" priority="188" operator="equal">
      <formula>$AG$68="nein"</formula>
    </cfRule>
  </conditionalFormatting>
  <conditionalFormatting sqref="AG129:AK129">
    <cfRule type="cellIs" dxfId="94" priority="85" operator="equal">
      <formula>""</formula>
    </cfRule>
  </conditionalFormatting>
  <conditionalFormatting sqref="AG151:AK151">
    <cfRule type="cellIs" dxfId="93" priority="84" operator="equal">
      <formula>""</formula>
    </cfRule>
  </conditionalFormatting>
  <conditionalFormatting sqref="L79:P79">
    <cfRule type="cellIs" dxfId="92" priority="65" operator="equal">
      <formula>""</formula>
    </cfRule>
  </conditionalFormatting>
  <conditionalFormatting sqref="R79:AK79">
    <cfRule type="cellIs" dxfId="91" priority="60" operator="equal">
      <formula>$L$79="nein"</formula>
    </cfRule>
  </conditionalFormatting>
  <conditionalFormatting sqref="R81:AK81">
    <cfRule type="cellIs" dxfId="90" priority="59" operator="equal">
      <formula>$L$81="nein"</formula>
    </cfRule>
  </conditionalFormatting>
  <conditionalFormatting sqref="R83:AK83">
    <cfRule type="cellIs" dxfId="89" priority="58" operator="equal">
      <formula>$L$83="nein"</formula>
    </cfRule>
  </conditionalFormatting>
  <conditionalFormatting sqref="R85:AK85">
    <cfRule type="cellIs" dxfId="88" priority="57" operator="equal">
      <formula>$L$85="nein"</formula>
    </cfRule>
  </conditionalFormatting>
  <conditionalFormatting sqref="R87:AK87">
    <cfRule type="cellIs" dxfId="87" priority="56" operator="equal">
      <formula>$L$87="nein"</formula>
    </cfRule>
  </conditionalFormatting>
  <conditionalFormatting sqref="AG109:AK109">
    <cfRule type="cellIs" dxfId="86" priority="54" operator="equal">
      <formula>""</formula>
    </cfRule>
  </conditionalFormatting>
  <conditionalFormatting sqref="AG116:AK116">
    <cfRule type="cellIs" dxfId="85" priority="51" operator="equal">
      <formula>""</formula>
    </cfRule>
  </conditionalFormatting>
  <conditionalFormatting sqref="C119:G119 I119:O119 Q119:U119 W119:AA119 AC119:AK119">
    <cfRule type="cellIs" dxfId="84" priority="50" operator="equal">
      <formula>$AG$116="nein"</formula>
    </cfRule>
  </conditionalFormatting>
  <conditionalFormatting sqref="D132:M132 O132:V132 X132:AE132 AG132:AK132">
    <cfRule type="cellIs" dxfId="83" priority="49" operator="equal">
      <formula>$AG$129="nein"</formula>
    </cfRule>
  </conditionalFormatting>
  <conditionalFormatting sqref="AG144:AK144">
    <cfRule type="cellIs" dxfId="82" priority="48" operator="equal">
      <formula>$AG$129="nein"</formula>
    </cfRule>
  </conditionalFormatting>
  <conditionalFormatting sqref="AG147:AK147">
    <cfRule type="cellIs" dxfId="81" priority="47" operator="equal">
      <formula>$AG$129="nein"</formula>
    </cfRule>
  </conditionalFormatting>
  <conditionalFormatting sqref="D154:M154 O154:V154 X154:AE154 AG154:AK154">
    <cfRule type="cellIs" dxfId="80" priority="46" operator="equal">
      <formula>$AG$151="nein"</formula>
    </cfRule>
  </conditionalFormatting>
  <conditionalFormatting sqref="D167:M167 O167:V167 X167:AE167 AG167:AK167">
    <cfRule type="cellIs" dxfId="79" priority="45" operator="equal">
      <formula>$AG$164="nein"</formula>
    </cfRule>
  </conditionalFormatting>
  <conditionalFormatting sqref="D181:O181 Q181:T181 V181:AE181 AG181:AK181">
    <cfRule type="cellIs" dxfId="78" priority="44" operator="equal">
      <formula>$AG$178="nein"</formula>
    </cfRule>
  </conditionalFormatting>
  <conditionalFormatting sqref="D198:O198 Q198:T198 V198:Y198 AA198:AE198 AG198:AK198">
    <cfRule type="cellIs" dxfId="77" priority="43" operator="equal">
      <formula>$AG$195="nein"</formula>
    </cfRule>
  </conditionalFormatting>
  <conditionalFormatting sqref="D207:O207 Q207:T207 V207:AE207 AG207:AK207">
    <cfRule type="cellIs" dxfId="76" priority="42" operator="equal">
      <formula>$AG$204="nein"</formula>
    </cfRule>
  </conditionalFormatting>
  <conditionalFormatting sqref="D216:S216 U216:AE216 AG216:AK216">
    <cfRule type="cellIs" dxfId="75" priority="41" operator="equal">
      <formula>$AG$213="nein"</formula>
    </cfRule>
  </conditionalFormatting>
  <conditionalFormatting sqref="D235:O235 Q235:T235 V235:Z235 AB235:AE235">
    <cfRule type="cellIs" dxfId="74" priority="40" operator="equal">
      <formula>$AG$232="nein"</formula>
    </cfRule>
  </conditionalFormatting>
  <conditionalFormatting sqref="D244:J244 L244:O244 Q244:U244 W244:Z244 AB244:AE244">
    <cfRule type="cellIs" dxfId="73" priority="39" operator="equal">
      <formula>$AG$241="nein"</formula>
    </cfRule>
  </conditionalFormatting>
  <conditionalFormatting sqref="D263:O263 Q263:T263 AB263:AE263 V263:Z263">
    <cfRule type="cellIs" dxfId="72" priority="38" operator="equal">
      <formula>$AG$260="nein"</formula>
    </cfRule>
  </conditionalFormatting>
  <conditionalFormatting sqref="AG272:AK272 V272:AE272 D272:O272 Q272:T272">
    <cfRule type="cellIs" dxfId="71" priority="37" operator="equal">
      <formula>$AG$269="nein"</formula>
    </cfRule>
  </conditionalFormatting>
  <conditionalFormatting sqref="D281:O281 Q281:T281 V281:AE281 AG281:AK281">
    <cfRule type="cellIs" dxfId="70" priority="36" operator="equal">
      <formula>$AG$278="nein"</formula>
    </cfRule>
  </conditionalFormatting>
  <conditionalFormatting sqref="D290:O290 Q290:T290 V290:AE290 AG290:AK290">
    <cfRule type="cellIs" dxfId="69" priority="35" operator="equal">
      <formula>$AG$287="nein"</formula>
    </cfRule>
  </conditionalFormatting>
  <conditionalFormatting sqref="D299:O299 Q299:T299 V299:AE299 AG299:AK299">
    <cfRule type="cellIs" dxfId="68" priority="34" operator="equal">
      <formula>$AG$296="nein"</formula>
    </cfRule>
  </conditionalFormatting>
  <conditionalFormatting sqref="D328:O328 Q328:T328 V328:AE328 AG328:AK328">
    <cfRule type="cellIs" dxfId="67" priority="33" operator="equal">
      <formula>$AG$325="nein"</formula>
    </cfRule>
  </conditionalFormatting>
  <conditionalFormatting sqref="D345:O345 Q345:T345 V345:AE345 AG345:AK345">
    <cfRule type="cellIs" dxfId="66" priority="32" operator="equal">
      <formula>$AG$342="nein"</formula>
    </cfRule>
  </conditionalFormatting>
  <conditionalFormatting sqref="D358:O358 Q358:T358 V358:AE358 AG358:AK358">
    <cfRule type="cellIs" dxfId="65" priority="31" operator="equal">
      <formula>$AG$355="nein"</formula>
    </cfRule>
  </conditionalFormatting>
  <conditionalFormatting sqref="AA371:AE371 AA373:AE373">
    <cfRule type="cellIs" dxfId="64" priority="30" operator="equal">
      <formula>$AG$368="nein"</formula>
    </cfRule>
  </conditionalFormatting>
  <conditionalFormatting sqref="AG371:AK371">
    <cfRule type="cellIs" dxfId="63" priority="29" operator="equal">
      <formula>$AG$368="nein"</formula>
    </cfRule>
  </conditionalFormatting>
  <conditionalFormatting sqref="L81:P81">
    <cfRule type="cellIs" dxfId="62" priority="28" operator="equal">
      <formula>""</formula>
    </cfRule>
  </conditionalFormatting>
  <conditionalFormatting sqref="L83:P83">
    <cfRule type="cellIs" dxfId="61" priority="27" operator="equal">
      <formula>""</formula>
    </cfRule>
  </conditionalFormatting>
  <conditionalFormatting sqref="L85:P85">
    <cfRule type="cellIs" dxfId="60" priority="26" operator="equal">
      <formula>""</formula>
    </cfRule>
  </conditionalFormatting>
  <conditionalFormatting sqref="L87:P87">
    <cfRule type="cellIs" dxfId="59" priority="25" operator="equal">
      <formula>""</formula>
    </cfRule>
  </conditionalFormatting>
  <conditionalFormatting sqref="C112:G112">
    <cfRule type="cellIs" dxfId="58" priority="24" operator="equal">
      <formula>$AG$109="nein"</formula>
    </cfRule>
  </conditionalFormatting>
  <conditionalFormatting sqref="I112:Q112">
    <cfRule type="cellIs" dxfId="57" priority="23" operator="equal">
      <formula>$AG$109="nein"</formula>
    </cfRule>
  </conditionalFormatting>
  <conditionalFormatting sqref="AG164:AK164">
    <cfRule type="cellIs" dxfId="56" priority="22" operator="equal">
      <formula>""</formula>
    </cfRule>
  </conditionalFormatting>
  <conditionalFormatting sqref="AG178:AK178">
    <cfRule type="cellIs" dxfId="55" priority="21" operator="equal">
      <formula>""</formula>
    </cfRule>
  </conditionalFormatting>
  <conditionalFormatting sqref="AG195:AK195">
    <cfRule type="cellIs" dxfId="54" priority="20" operator="equal">
      <formula>""</formula>
    </cfRule>
  </conditionalFormatting>
  <conditionalFormatting sqref="AG204:AK204">
    <cfRule type="cellIs" dxfId="53" priority="19" operator="equal">
      <formula>""</formula>
    </cfRule>
  </conditionalFormatting>
  <conditionalFormatting sqref="AG213:AK213">
    <cfRule type="cellIs" dxfId="52" priority="18" operator="equal">
      <formula>""</formula>
    </cfRule>
  </conditionalFormatting>
  <conditionalFormatting sqref="AG232:AK232">
    <cfRule type="cellIs" dxfId="51" priority="17" operator="equal">
      <formula>""</formula>
    </cfRule>
  </conditionalFormatting>
  <conditionalFormatting sqref="AG241:AK241">
    <cfRule type="cellIs" dxfId="50" priority="16" operator="equal">
      <formula>""</formula>
    </cfRule>
  </conditionalFormatting>
  <conditionalFormatting sqref="AG260:AK260">
    <cfRule type="cellIs" dxfId="49" priority="15" operator="equal">
      <formula>""</formula>
    </cfRule>
  </conditionalFormatting>
  <conditionalFormatting sqref="AG269:AK269">
    <cfRule type="cellIs" dxfId="48" priority="14" operator="equal">
      <formula>""</formula>
    </cfRule>
  </conditionalFormatting>
  <conditionalFormatting sqref="AG278:AK278">
    <cfRule type="cellIs" dxfId="47" priority="13" operator="equal">
      <formula>""</formula>
    </cfRule>
  </conditionalFormatting>
  <conditionalFormatting sqref="AG287:AK287">
    <cfRule type="cellIs" dxfId="46" priority="12" operator="equal">
      <formula>""</formula>
    </cfRule>
  </conditionalFormatting>
  <conditionalFormatting sqref="AG296:AK296">
    <cfRule type="cellIs" dxfId="45" priority="11" operator="equal">
      <formula>""</formula>
    </cfRule>
  </conditionalFormatting>
  <conditionalFormatting sqref="AG308:AK308">
    <cfRule type="cellIs" dxfId="44" priority="10" operator="equal">
      <formula>""</formula>
    </cfRule>
  </conditionalFormatting>
  <conditionalFormatting sqref="AG325:AK325">
    <cfRule type="cellIs" dxfId="43" priority="9" operator="equal">
      <formula>""</formula>
    </cfRule>
  </conditionalFormatting>
  <conditionalFormatting sqref="AG342:AK342">
    <cfRule type="cellIs" dxfId="42" priority="8" operator="equal">
      <formula>""</formula>
    </cfRule>
  </conditionalFormatting>
  <conditionalFormatting sqref="AG368:AK368">
    <cfRule type="cellIs" dxfId="41" priority="7" operator="equal">
      <formula>""</formula>
    </cfRule>
  </conditionalFormatting>
  <conditionalFormatting sqref="AG355:AK355">
    <cfRule type="cellIs" dxfId="40" priority="6" operator="equal">
      <formula>""</formula>
    </cfRule>
  </conditionalFormatting>
  <conditionalFormatting sqref="AG379:AK379">
    <cfRule type="cellIs" dxfId="39" priority="5" operator="equal">
      <formula>""</formula>
    </cfRule>
  </conditionalFormatting>
  <conditionalFormatting sqref="L49:S49 U49:AB49 AD49:AK49 AD51:AK51 U51:AB51 L51:S51">
    <cfRule type="cellIs" dxfId="38" priority="4" operator="equal">
      <formula>""</formula>
    </cfRule>
  </conditionalFormatting>
  <conditionalFormatting sqref="C37:J37 L37:S37 U37:AB37 AD37:AK37">
    <cfRule type="cellIs" dxfId="37" priority="2" operator="equal">
      <formula>""</formula>
    </cfRule>
  </conditionalFormatting>
  <conditionalFormatting sqref="U14:AB14 AD14:AK14">
    <cfRule type="cellIs" dxfId="36" priority="1" operator="equal">
      <formula>""</formula>
    </cfRule>
  </conditionalFormatting>
  <dataValidations count="10">
    <dataValidation type="list" allowBlank="1" showInputMessage="1" showErrorMessage="1" sqref="AD64:AK64 L79:P79 L81:P81 L83:P83 L85:P85 L87:P87">
      <formula1>"ja,nein,weiss nicht"</formula1>
    </dataValidation>
    <dataValidation type="list" allowBlank="1" showInputMessage="1" showErrorMessage="1" sqref="AG68:AK68 AG355:AK355 AG61:AK61 AG109:AK109 AG342:AK342 AG129:AK129 AG151:AK151 AG213:AK213 AG204:AK204 AG164:AK164 AG178:AK178 AG232:AK232 AG260:AK260 AG269:AK269 AG241:AK241 AG116:AK116 AG195:AK195 AG278:AK278 AG287:AK287 AG296:AK296 AG308:AK308 AG325:AK325 AG368:AK368 AG379:AK379 AD37:AK37">
      <formula1>"ja,nein"</formula1>
    </dataValidation>
    <dataValidation type="list" allowBlank="1" showInputMessage="1" showErrorMessage="1" sqref="I112 AC113:AC114 AC119:AC126">
      <formula1>"Beistandsperson,Betreute Person,Dritte"</formula1>
    </dataValidation>
    <dataValidation type="list" allowBlank="1" showInputMessage="1" showErrorMessage="1" sqref="AD93:AK93">
      <formula1>"AHV-Rente,IV-Rente (ganze Rente),IV-Rente (Teilrente),nein"</formula1>
    </dataValidation>
    <dataValidation type="list" allowBlank="1" showInputMessage="1" showErrorMessage="1" sqref="AG144:AK144">
      <formula1>"#1,#2,#3,#4,#5,#6"</formula1>
    </dataValidation>
    <dataValidation type="list" allowBlank="1" showInputMessage="1" showErrorMessage="1" sqref="AG147:AK147">
      <formula1>"#1,#2,#3,#4,#5,#6,kein"</formula1>
    </dataValidation>
    <dataValidation type="list" allowBlank="1" showInputMessage="1" showErrorMessage="1" sqref="W244:Z244 W246:Z246 W248:Z248 W250:Z250 W252:Z252 W254:Z254">
      <formula1>"AE,ME,GE"</formula1>
    </dataValidation>
    <dataValidation type="list" allowBlank="1" showInputMessage="1" showErrorMessage="1" sqref="C14:J14">
      <formula1>"weiblich,männlich"</formula1>
    </dataValidation>
    <dataValidation type="list" allowBlank="1" showInputMessage="1" showErrorMessage="1" sqref="U37:AB37">
      <formula1>"CHF 300,CHF 500,CHF 1'000,CHF 1'500,CHF 2'000,CHF 2'500"</formula1>
    </dataValidation>
    <dataValidation type="list" allowBlank="1" showInputMessage="1" showErrorMessage="1" sqref="L14:S14">
      <formula1>"ledig,verheiratet,geschieden,verwitwet,unverheiratet,eingetragene P.,aufgelöste P."</formula1>
    </dataValidation>
  </dataValidations>
  <pageMargins left="0.35433070866141736" right="0.31496062992125984" top="1.3385826771653544" bottom="0.55118110236220474" header="0.19685039370078741" footer="0.31496062992125984"/>
  <pageSetup paperSize="9" orientation="portrait" r:id="rId1"/>
  <headerFooter scaleWithDoc="0">
    <oddHeader>&amp;L&amp;G</oddHeader>
    <oddFooter>&amp;L&amp;7   &amp;C&amp;7   &amp;R&amp;7Seite &amp;P/&amp;N</oddFooter>
  </headerFooter>
  <rowBreaks count="9" manualBreakCount="9">
    <brk id="66" max="16383" man="1"/>
    <brk id="105" max="16383" man="1"/>
    <brk id="176" max="16383" man="1"/>
    <brk id="239" max="16383" man="1"/>
    <brk id="312" max="16383" man="1"/>
    <brk id="383" max="16383" man="1"/>
    <brk id="393" max="16383" man="1"/>
    <brk id="464" max="16383" man="1"/>
    <brk id="536" max="16383"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 3'!$A$2:$A$32</xm:f>
          </x14:formula1>
          <xm:sqref>I119:O119 I121:O121 I123:O123 I125:O125</xm:sqref>
        </x14:dataValidation>
        <x14:dataValidation type="list" allowBlank="1" showInputMessage="1" showErrorMessage="1">
          <x14:formula1>
            <xm:f>'Tabelle 3'!$A$35:$A$79</xm:f>
          </x14:formula1>
          <xm:sqref>C37:J37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C277"/>
  <sheetViews>
    <sheetView zoomScale="115" zoomScaleNormal="115" workbookViewId="0">
      <selection activeCell="C11" sqref="C11:S11"/>
    </sheetView>
  </sheetViews>
  <sheetFormatPr baseColWidth="10" defaultColWidth="0" defaultRowHeight="14.25" x14ac:dyDescent="0.2"/>
  <cols>
    <col min="1" max="1" width="7.5" style="54" customWidth="1"/>
    <col min="2" max="2" width="0.875" style="54" customWidth="1"/>
    <col min="3" max="31" width="2.25" style="54" customWidth="1"/>
    <col min="32" max="32" width="2.5" style="54" bestFit="1" customWidth="1"/>
    <col min="33" max="37" width="2.25" style="54" customWidth="1"/>
    <col min="38" max="38" width="0.875" style="54" customWidth="1"/>
    <col min="39" max="39" width="7.5" style="54" customWidth="1"/>
    <col min="40" max="16384" width="2.25" style="54" hidden="1"/>
  </cols>
  <sheetData>
    <row r="1" spans="1:55" s="46" customFormat="1" ht="27" x14ac:dyDescent="0.2">
      <c r="B1" s="46" t="s">
        <v>236</v>
      </c>
    </row>
    <row r="2" spans="1:55" s="46" customFormat="1" ht="27" x14ac:dyDescent="0.2">
      <c r="B2" s="47" t="s">
        <v>4</v>
      </c>
      <c r="C2" s="47"/>
    </row>
    <row r="5" spans="1:55" ht="5.0999999999999996" customHeight="1" x14ac:dyDescent="0.2">
      <c r="A5" s="53"/>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8"/>
      <c r="AM5" s="53"/>
      <c r="AN5" s="53"/>
      <c r="AO5" s="53"/>
      <c r="AP5" s="53"/>
      <c r="AQ5" s="53"/>
      <c r="AR5" s="53"/>
      <c r="AS5" s="53"/>
      <c r="AT5" s="53"/>
      <c r="AU5" s="68"/>
      <c r="AV5" s="53"/>
      <c r="AW5" s="53"/>
      <c r="AX5" s="53"/>
      <c r="AY5" s="53"/>
      <c r="AZ5" s="53"/>
      <c r="BA5" s="53"/>
      <c r="BB5" s="53"/>
      <c r="BC5" s="53"/>
    </row>
    <row r="6" spans="1:55" ht="15" customHeight="1" x14ac:dyDescent="0.2">
      <c r="A6" s="53"/>
      <c r="B6" s="59"/>
      <c r="C6" s="53" t="s">
        <v>239</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60"/>
      <c r="AM6" s="53"/>
      <c r="AN6" s="53"/>
      <c r="AO6" s="53"/>
      <c r="AP6" s="53"/>
      <c r="AQ6" s="53"/>
      <c r="AR6" s="53"/>
      <c r="AS6" s="53"/>
      <c r="AT6" s="53"/>
      <c r="AU6" s="68"/>
      <c r="AV6" s="53"/>
      <c r="AW6" s="53"/>
      <c r="AX6" s="53"/>
      <c r="AY6" s="53"/>
      <c r="AZ6" s="53"/>
      <c r="BA6" s="53"/>
      <c r="BB6" s="53"/>
      <c r="BC6" s="53"/>
    </row>
    <row r="7" spans="1:55" ht="15" customHeight="1" x14ac:dyDescent="0.2">
      <c r="A7" s="53"/>
      <c r="B7" s="59"/>
      <c r="C7" s="61" t="s">
        <v>240</v>
      </c>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60"/>
      <c r="AM7" s="53"/>
      <c r="AN7" s="53"/>
      <c r="AO7" s="53"/>
      <c r="AP7" s="53"/>
      <c r="AQ7" s="53"/>
      <c r="AR7" s="53"/>
      <c r="AS7" s="53"/>
      <c r="AT7" s="53"/>
      <c r="AU7" s="68"/>
      <c r="AV7" s="53"/>
      <c r="AW7" s="53"/>
      <c r="AX7" s="53"/>
      <c r="AY7" s="53"/>
      <c r="AZ7" s="53"/>
      <c r="BA7" s="53"/>
      <c r="BB7" s="53"/>
      <c r="BC7" s="53"/>
    </row>
    <row r="8" spans="1:55" ht="15" customHeight="1" x14ac:dyDescent="0.2">
      <c r="A8" s="53"/>
      <c r="B8" s="59"/>
      <c r="C8" s="61"/>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60"/>
      <c r="AM8" s="53"/>
      <c r="AN8" s="53"/>
      <c r="AO8" s="53"/>
      <c r="AP8" s="53"/>
      <c r="AQ8" s="53"/>
      <c r="AR8" s="53"/>
      <c r="AS8" s="53"/>
      <c r="AT8" s="53"/>
      <c r="AU8" s="68"/>
      <c r="AV8" s="53"/>
      <c r="AW8" s="53"/>
      <c r="AX8" s="53"/>
      <c r="AY8" s="53"/>
      <c r="AZ8" s="53"/>
      <c r="BA8" s="53"/>
      <c r="BB8" s="53"/>
      <c r="BC8" s="53"/>
    </row>
    <row r="9" spans="1:55" ht="15" customHeight="1" x14ac:dyDescent="0.2">
      <c r="A9" s="53"/>
      <c r="B9" s="59"/>
      <c r="C9" s="124" t="s">
        <v>225</v>
      </c>
      <c r="D9" s="124"/>
      <c r="E9" s="124"/>
      <c r="F9" s="124"/>
      <c r="G9" s="124"/>
      <c r="H9" s="124"/>
      <c r="I9" s="124"/>
      <c r="J9" s="124"/>
      <c r="K9" s="116"/>
      <c r="L9" s="124"/>
      <c r="M9" s="124"/>
      <c r="N9" s="124"/>
      <c r="O9" s="124"/>
      <c r="P9" s="124"/>
      <c r="Q9" s="124"/>
      <c r="R9" s="124"/>
      <c r="S9" s="124"/>
      <c r="T9" s="53"/>
      <c r="U9" s="124" t="s">
        <v>226</v>
      </c>
      <c r="V9" s="53"/>
      <c r="W9" s="53"/>
      <c r="X9" s="53"/>
      <c r="Y9" s="53"/>
      <c r="Z9" s="53"/>
      <c r="AA9" s="53"/>
      <c r="AB9" s="53"/>
      <c r="AC9" s="53"/>
      <c r="AD9" s="53"/>
      <c r="AE9" s="53"/>
      <c r="AF9" s="53"/>
      <c r="AG9" s="53"/>
      <c r="AH9" s="53"/>
      <c r="AI9" s="53"/>
      <c r="AJ9" s="53"/>
      <c r="AK9" s="53"/>
      <c r="AL9" s="60"/>
      <c r="AM9" s="53"/>
      <c r="AN9" s="53"/>
      <c r="AO9" s="53"/>
      <c r="AP9" s="53"/>
      <c r="AQ9" s="53"/>
      <c r="AR9" s="53"/>
      <c r="AS9" s="53"/>
      <c r="AT9" s="53"/>
      <c r="AU9" s="68"/>
      <c r="AV9" s="53"/>
      <c r="AW9" s="53"/>
      <c r="AX9" s="53"/>
      <c r="AY9" s="53"/>
      <c r="AZ9" s="53"/>
      <c r="BA9" s="53"/>
      <c r="BB9" s="53"/>
      <c r="BC9" s="53"/>
    </row>
    <row r="10" spans="1:55" ht="5.0999999999999996" customHeight="1" x14ac:dyDescent="0.2">
      <c r="A10" s="53"/>
      <c r="B10" s="59"/>
      <c r="C10" s="116"/>
      <c r="D10" s="116"/>
      <c r="E10" s="116"/>
      <c r="F10" s="116"/>
      <c r="G10" s="116"/>
      <c r="H10" s="116"/>
      <c r="I10" s="116"/>
      <c r="J10" s="116"/>
      <c r="K10" s="116"/>
      <c r="L10" s="116"/>
      <c r="M10" s="116"/>
      <c r="N10" s="116"/>
      <c r="O10" s="116"/>
      <c r="P10" s="116"/>
      <c r="Q10" s="116"/>
      <c r="R10" s="116"/>
      <c r="S10" s="116"/>
      <c r="T10" s="53"/>
      <c r="U10" s="53"/>
      <c r="V10" s="53"/>
      <c r="W10" s="53"/>
      <c r="X10" s="53"/>
      <c r="Y10" s="53"/>
      <c r="Z10" s="53"/>
      <c r="AA10" s="53"/>
      <c r="AB10" s="53"/>
      <c r="AC10" s="53"/>
      <c r="AD10" s="53"/>
      <c r="AE10" s="53"/>
      <c r="AF10" s="53"/>
      <c r="AG10" s="53"/>
      <c r="AH10" s="53"/>
      <c r="AI10" s="53"/>
      <c r="AJ10" s="53"/>
      <c r="AK10" s="53"/>
      <c r="AL10" s="60"/>
      <c r="AM10" s="53"/>
      <c r="AN10" s="53"/>
      <c r="AO10" s="53"/>
      <c r="AP10" s="53"/>
      <c r="AQ10" s="53"/>
      <c r="AR10" s="53"/>
      <c r="AS10" s="53"/>
      <c r="AT10" s="53"/>
      <c r="AU10" s="68"/>
      <c r="AV10" s="53"/>
      <c r="AW10" s="53"/>
      <c r="AX10" s="53"/>
      <c r="AY10" s="53"/>
      <c r="AZ10" s="53"/>
      <c r="BA10" s="53"/>
      <c r="BB10" s="53"/>
      <c r="BC10" s="53"/>
    </row>
    <row r="11" spans="1:55" ht="15" customHeight="1" x14ac:dyDescent="0.2">
      <c r="A11" s="53"/>
      <c r="B11" s="59"/>
      <c r="C11" s="232"/>
      <c r="D11" s="232"/>
      <c r="E11" s="232"/>
      <c r="F11" s="232"/>
      <c r="G11" s="232"/>
      <c r="H11" s="232"/>
      <c r="I11" s="232"/>
      <c r="J11" s="232"/>
      <c r="K11" s="232"/>
      <c r="L11" s="232"/>
      <c r="M11" s="232"/>
      <c r="N11" s="232"/>
      <c r="O11" s="232"/>
      <c r="P11" s="232"/>
      <c r="Q11" s="232"/>
      <c r="R11" s="232"/>
      <c r="S11" s="232"/>
      <c r="T11" s="53"/>
      <c r="U11" s="232"/>
      <c r="V11" s="232"/>
      <c r="W11" s="232"/>
      <c r="X11" s="232"/>
      <c r="Y11" s="232"/>
      <c r="Z11" s="232"/>
      <c r="AA11" s="232"/>
      <c r="AB11" s="232"/>
      <c r="AC11" s="232"/>
      <c r="AD11" s="232"/>
      <c r="AE11" s="232"/>
      <c r="AF11" s="232"/>
      <c r="AG11" s="232"/>
      <c r="AH11" s="232"/>
      <c r="AI11" s="232"/>
      <c r="AJ11" s="232"/>
      <c r="AK11" s="232"/>
      <c r="AL11" s="60"/>
      <c r="AM11" s="53"/>
      <c r="AN11" s="53"/>
      <c r="AO11" s="53"/>
      <c r="AP11" s="53"/>
      <c r="AQ11" s="53"/>
      <c r="AR11" s="53"/>
      <c r="AS11" s="53"/>
      <c r="AT11" s="53"/>
      <c r="AU11" s="68"/>
      <c r="AV11" s="53"/>
      <c r="AW11" s="53"/>
      <c r="AX11" s="53"/>
      <c r="AY11" s="53"/>
      <c r="AZ11" s="53"/>
      <c r="BA11" s="53"/>
      <c r="BB11" s="53"/>
      <c r="BC11" s="53"/>
    </row>
    <row r="12" spans="1:55" ht="5.0999999999999996" customHeight="1" x14ac:dyDescent="0.2">
      <c r="A12" s="53"/>
      <c r="B12" s="65"/>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7"/>
      <c r="AM12" s="53"/>
      <c r="AN12" s="53"/>
      <c r="AO12" s="53"/>
      <c r="AP12" s="53"/>
      <c r="AQ12" s="53"/>
      <c r="AR12" s="53"/>
      <c r="AS12" s="53"/>
      <c r="AT12" s="53"/>
      <c r="AU12" s="68"/>
      <c r="AV12" s="53"/>
      <c r="AW12" s="53"/>
      <c r="AX12" s="53"/>
      <c r="AY12" s="53"/>
      <c r="AZ12" s="53"/>
      <c r="BA12" s="53"/>
      <c r="BB12" s="53"/>
      <c r="BC12" s="53"/>
    </row>
    <row r="13" spans="1:55" ht="5.0999999999999996" customHeight="1" x14ac:dyDescent="0.2">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68"/>
      <c r="AV13" s="53"/>
      <c r="AW13" s="53"/>
      <c r="AX13" s="53"/>
      <c r="AY13" s="53"/>
      <c r="AZ13" s="53"/>
      <c r="BA13" s="53"/>
      <c r="BB13" s="53"/>
      <c r="BC13" s="53"/>
    </row>
    <row r="14" spans="1:55" s="48" customFormat="1" ht="19.5" x14ac:dyDescent="0.2">
      <c r="B14" s="49"/>
      <c r="C14" s="50" t="s">
        <v>224</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1"/>
      <c r="AU14" s="52"/>
    </row>
    <row r="15" spans="1:55" ht="5.0999999999999996" customHeight="1" x14ac:dyDescent="0.2">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68"/>
      <c r="AV15" s="53"/>
      <c r="AW15" s="53"/>
      <c r="AX15" s="53"/>
      <c r="AY15" s="53"/>
      <c r="AZ15" s="53"/>
      <c r="BA15" s="53"/>
      <c r="BB15" s="53"/>
      <c r="BC15" s="53"/>
    </row>
    <row r="16" spans="1:55" ht="5.0999999999999996" customHeight="1" x14ac:dyDescent="0.2">
      <c r="A16" s="53"/>
      <c r="B16" s="56"/>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8"/>
      <c r="AM16" s="53"/>
      <c r="AN16" s="53"/>
      <c r="AO16" s="53"/>
      <c r="AP16" s="53"/>
      <c r="AQ16" s="53"/>
      <c r="AR16" s="53"/>
      <c r="AS16" s="53"/>
      <c r="AT16" s="53"/>
      <c r="AU16" s="68"/>
      <c r="AV16" s="53"/>
      <c r="AW16" s="53"/>
      <c r="AX16" s="53"/>
      <c r="AY16" s="53"/>
      <c r="AZ16" s="53"/>
      <c r="BA16" s="53"/>
      <c r="BB16" s="53"/>
      <c r="BC16" s="53"/>
    </row>
    <row r="17" spans="1:55" ht="15" customHeight="1" x14ac:dyDescent="0.2">
      <c r="A17" s="53"/>
      <c r="B17" s="59"/>
      <c r="C17" s="69" t="s">
        <v>167</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72">
        <v>2</v>
      </c>
      <c r="AG17" s="198"/>
      <c r="AH17" s="199"/>
      <c r="AI17" s="199"/>
      <c r="AJ17" s="199"/>
      <c r="AK17" s="200"/>
      <c r="AL17" s="60"/>
      <c r="AM17" s="53"/>
      <c r="AN17" s="53"/>
      <c r="AO17" s="53"/>
      <c r="AP17" s="53"/>
      <c r="AQ17" s="53"/>
      <c r="AR17" s="53"/>
      <c r="AS17" s="53"/>
      <c r="AT17" s="53"/>
      <c r="AU17" s="68"/>
      <c r="AV17" s="53"/>
      <c r="AW17" s="53"/>
      <c r="AX17" s="53"/>
      <c r="AY17" s="53"/>
      <c r="AZ17" s="53"/>
      <c r="BA17" s="53"/>
      <c r="BB17" s="53"/>
      <c r="BC17" s="53"/>
    </row>
    <row r="18" spans="1:55" ht="5.0999999999999996" customHeight="1" x14ac:dyDescent="0.2">
      <c r="A18" s="53"/>
      <c r="B18" s="59"/>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60"/>
      <c r="AM18" s="53"/>
      <c r="AN18" s="53"/>
      <c r="AO18" s="53"/>
      <c r="AP18" s="53"/>
      <c r="AQ18" s="53"/>
      <c r="AR18" s="53"/>
      <c r="AS18" s="53"/>
      <c r="AT18" s="53"/>
      <c r="AU18" s="68"/>
      <c r="AV18" s="53"/>
      <c r="AW18" s="53"/>
      <c r="AX18" s="53"/>
      <c r="AY18" s="53"/>
      <c r="AZ18" s="53"/>
      <c r="BA18" s="53"/>
      <c r="BB18" s="53"/>
      <c r="BC18" s="53"/>
    </row>
    <row r="19" spans="1:55" ht="15" customHeight="1" x14ac:dyDescent="0.2">
      <c r="A19" s="53"/>
      <c r="B19" s="59"/>
      <c r="C19" s="192" t="s">
        <v>29</v>
      </c>
      <c r="D19" s="192"/>
      <c r="E19" s="192"/>
      <c r="F19" s="192"/>
      <c r="G19" s="192"/>
      <c r="H19" s="53"/>
      <c r="I19" s="192" t="s">
        <v>33</v>
      </c>
      <c r="J19" s="192"/>
      <c r="K19" s="192"/>
      <c r="L19" s="192"/>
      <c r="M19" s="192"/>
      <c r="N19" s="192"/>
      <c r="O19" s="192"/>
      <c r="P19" s="53"/>
      <c r="Q19" s="192" t="s">
        <v>32</v>
      </c>
      <c r="R19" s="192"/>
      <c r="S19" s="192"/>
      <c r="T19" s="192"/>
      <c r="U19" s="192"/>
      <c r="V19" s="53"/>
      <c r="W19" s="214" t="s">
        <v>30</v>
      </c>
      <c r="X19" s="214"/>
      <c r="Y19" s="214"/>
      <c r="Z19" s="214"/>
      <c r="AA19" s="214"/>
      <c r="AB19" s="53"/>
      <c r="AC19" s="192" t="s">
        <v>31</v>
      </c>
      <c r="AD19" s="192"/>
      <c r="AE19" s="192"/>
      <c r="AF19" s="192"/>
      <c r="AG19" s="192"/>
      <c r="AH19" s="192"/>
      <c r="AI19" s="192"/>
      <c r="AJ19" s="192"/>
      <c r="AK19" s="192"/>
      <c r="AL19" s="60"/>
      <c r="AM19" s="53"/>
      <c r="AN19" s="53"/>
      <c r="AO19" s="53"/>
      <c r="AP19" s="53"/>
      <c r="AQ19" s="53"/>
      <c r="AR19" s="53"/>
      <c r="AS19" s="53"/>
      <c r="AT19" s="53"/>
      <c r="AU19" s="68"/>
      <c r="AV19" s="53"/>
      <c r="AW19" s="53"/>
      <c r="AX19" s="53"/>
      <c r="AY19" s="53"/>
      <c r="AZ19" s="53"/>
      <c r="BA19" s="53"/>
      <c r="BB19" s="53"/>
      <c r="BC19" s="53"/>
    </row>
    <row r="20" spans="1:55" ht="15" customHeight="1" x14ac:dyDescent="0.2">
      <c r="A20" s="53"/>
      <c r="B20" s="59"/>
      <c r="C20" s="166"/>
      <c r="D20" s="167"/>
      <c r="E20" s="167"/>
      <c r="F20" s="167"/>
      <c r="G20" s="168"/>
      <c r="H20" s="146"/>
      <c r="I20" s="169"/>
      <c r="J20" s="170"/>
      <c r="K20" s="170"/>
      <c r="L20" s="170"/>
      <c r="M20" s="170"/>
      <c r="N20" s="170"/>
      <c r="O20" s="171"/>
      <c r="P20" s="146"/>
      <c r="Q20" s="172"/>
      <c r="R20" s="173"/>
      <c r="S20" s="173"/>
      <c r="T20" s="173"/>
      <c r="U20" s="174"/>
      <c r="V20" s="146"/>
      <c r="W20" s="175" t="str">
        <f>IF(C20="","",C20*Q20)</f>
        <v/>
      </c>
      <c r="X20" s="176"/>
      <c r="Y20" s="176"/>
      <c r="Z20" s="176"/>
      <c r="AA20" s="177"/>
      <c r="AB20" s="146"/>
      <c r="AC20" s="169"/>
      <c r="AD20" s="170"/>
      <c r="AE20" s="170"/>
      <c r="AF20" s="170"/>
      <c r="AG20" s="170"/>
      <c r="AH20" s="170"/>
      <c r="AI20" s="170"/>
      <c r="AJ20" s="170"/>
      <c r="AK20" s="171"/>
      <c r="AL20" s="60"/>
      <c r="AM20" s="53"/>
      <c r="AN20" s="53"/>
      <c r="AO20" s="53"/>
      <c r="AP20" s="53"/>
      <c r="AQ20" s="53"/>
      <c r="AR20" s="53"/>
      <c r="AS20" s="53"/>
      <c r="AT20" s="53"/>
      <c r="AU20" s="68"/>
      <c r="AV20" s="53"/>
      <c r="AW20" s="53"/>
      <c r="AX20" s="53"/>
      <c r="AY20" s="53"/>
      <c r="AZ20" s="53"/>
      <c r="BA20" s="53"/>
      <c r="BB20" s="53"/>
      <c r="BC20" s="53"/>
    </row>
    <row r="21" spans="1:55" ht="5.0999999999999996" customHeight="1" x14ac:dyDescent="0.2">
      <c r="A21" s="53"/>
      <c r="B21" s="59"/>
      <c r="C21" s="85"/>
      <c r="D21" s="85"/>
      <c r="E21" s="85"/>
      <c r="F21" s="85"/>
      <c r="G21" s="85"/>
      <c r="H21" s="146"/>
      <c r="I21" s="75"/>
      <c r="J21" s="75"/>
      <c r="K21" s="75"/>
      <c r="L21" s="75"/>
      <c r="M21" s="75"/>
      <c r="N21" s="75"/>
      <c r="O21" s="75"/>
      <c r="P21" s="146"/>
      <c r="Q21" s="147"/>
      <c r="R21" s="147"/>
      <c r="S21" s="147"/>
      <c r="T21" s="147"/>
      <c r="U21" s="147"/>
      <c r="V21" s="146"/>
      <c r="W21" s="85"/>
      <c r="X21" s="85"/>
      <c r="Y21" s="85"/>
      <c r="Z21" s="85"/>
      <c r="AA21" s="85"/>
      <c r="AB21" s="146"/>
      <c r="AC21" s="75"/>
      <c r="AD21" s="75"/>
      <c r="AE21" s="75"/>
      <c r="AF21" s="75"/>
      <c r="AG21" s="75"/>
      <c r="AH21" s="75"/>
      <c r="AI21" s="75"/>
      <c r="AJ21" s="75"/>
      <c r="AK21" s="75"/>
      <c r="AL21" s="60"/>
      <c r="AM21" s="53"/>
      <c r="AN21" s="53"/>
      <c r="AO21" s="53"/>
      <c r="AP21" s="53"/>
      <c r="AQ21" s="53"/>
      <c r="AR21" s="53"/>
      <c r="AS21" s="53"/>
      <c r="AT21" s="53"/>
      <c r="AU21" s="68"/>
      <c r="AV21" s="53"/>
      <c r="AW21" s="53"/>
      <c r="AX21" s="53"/>
      <c r="AY21" s="53"/>
      <c r="AZ21" s="53"/>
      <c r="BA21" s="53"/>
      <c r="BB21" s="53"/>
      <c r="BC21" s="53"/>
    </row>
    <row r="22" spans="1:55" ht="15" customHeight="1" x14ac:dyDescent="0.2">
      <c r="A22" s="53"/>
      <c r="B22" s="59"/>
      <c r="C22" s="166"/>
      <c r="D22" s="167"/>
      <c r="E22" s="167"/>
      <c r="F22" s="167"/>
      <c r="G22" s="168"/>
      <c r="H22" s="146"/>
      <c r="I22" s="169" t="str">
        <f>IF(AG19="ja","CHF","")</f>
        <v/>
      </c>
      <c r="J22" s="170"/>
      <c r="K22" s="170"/>
      <c r="L22" s="170"/>
      <c r="M22" s="170"/>
      <c r="N22" s="170"/>
      <c r="O22" s="171"/>
      <c r="P22" s="146"/>
      <c r="Q22" s="172"/>
      <c r="R22" s="173"/>
      <c r="S22" s="173"/>
      <c r="T22" s="173"/>
      <c r="U22" s="174"/>
      <c r="V22" s="146"/>
      <c r="W22" s="175" t="str">
        <f>IF(C22="","",C22*Q22)</f>
        <v/>
      </c>
      <c r="X22" s="176"/>
      <c r="Y22" s="176"/>
      <c r="Z22" s="176"/>
      <c r="AA22" s="177"/>
      <c r="AB22" s="146"/>
      <c r="AC22" s="169"/>
      <c r="AD22" s="170"/>
      <c r="AE22" s="170"/>
      <c r="AF22" s="170"/>
      <c r="AG22" s="170"/>
      <c r="AH22" s="170"/>
      <c r="AI22" s="170"/>
      <c r="AJ22" s="170"/>
      <c r="AK22" s="171"/>
      <c r="AL22" s="60"/>
      <c r="AM22" s="53"/>
      <c r="AN22" s="53"/>
      <c r="AO22" s="53"/>
      <c r="AP22" s="53"/>
      <c r="AQ22" s="53"/>
      <c r="AR22" s="53"/>
      <c r="AS22" s="53"/>
      <c r="AT22" s="53"/>
      <c r="AU22" s="68"/>
      <c r="AV22" s="53"/>
      <c r="AW22" s="53"/>
      <c r="AX22" s="53"/>
      <c r="AY22" s="53"/>
      <c r="AZ22" s="53"/>
      <c r="BA22" s="53"/>
      <c r="BB22" s="53"/>
      <c r="BC22" s="53"/>
    </row>
    <row r="23" spans="1:55" ht="5.0999999999999996" customHeight="1" x14ac:dyDescent="0.2">
      <c r="A23" s="53"/>
      <c r="B23" s="59"/>
      <c r="C23" s="85"/>
      <c r="D23" s="85"/>
      <c r="E23" s="85"/>
      <c r="F23" s="85"/>
      <c r="G23" s="85"/>
      <c r="H23" s="146"/>
      <c r="I23" s="75"/>
      <c r="J23" s="75"/>
      <c r="K23" s="75"/>
      <c r="L23" s="75"/>
      <c r="M23" s="75"/>
      <c r="N23" s="75"/>
      <c r="O23" s="75"/>
      <c r="P23" s="146"/>
      <c r="Q23" s="147"/>
      <c r="R23" s="147"/>
      <c r="S23" s="147"/>
      <c r="T23" s="147"/>
      <c r="U23" s="147"/>
      <c r="V23" s="146"/>
      <c r="W23" s="85"/>
      <c r="X23" s="85"/>
      <c r="Y23" s="85"/>
      <c r="Z23" s="85"/>
      <c r="AA23" s="85"/>
      <c r="AB23" s="146"/>
      <c r="AC23" s="75"/>
      <c r="AD23" s="75"/>
      <c r="AE23" s="75"/>
      <c r="AF23" s="75"/>
      <c r="AG23" s="75"/>
      <c r="AH23" s="75"/>
      <c r="AI23" s="75"/>
      <c r="AJ23" s="75"/>
      <c r="AK23" s="75"/>
      <c r="AL23" s="60"/>
      <c r="AM23" s="53"/>
      <c r="AN23" s="53"/>
      <c r="AO23" s="53"/>
      <c r="AP23" s="53"/>
      <c r="AQ23" s="53"/>
      <c r="AR23" s="53"/>
      <c r="AS23" s="53"/>
      <c r="AT23" s="53"/>
      <c r="AU23" s="68"/>
      <c r="AV23" s="53"/>
      <c r="AW23" s="53"/>
      <c r="AX23" s="53"/>
      <c r="AY23" s="53"/>
      <c r="AZ23" s="53"/>
      <c r="BA23" s="53"/>
      <c r="BB23" s="53"/>
      <c r="BC23" s="53"/>
    </row>
    <row r="24" spans="1:55" ht="15" customHeight="1" x14ac:dyDescent="0.2">
      <c r="A24" s="53"/>
      <c r="B24" s="59"/>
      <c r="C24" s="166"/>
      <c r="D24" s="167"/>
      <c r="E24" s="167"/>
      <c r="F24" s="167"/>
      <c r="G24" s="168"/>
      <c r="H24" s="146"/>
      <c r="I24" s="169" t="str">
        <f>IF(AG20="ja","CHF","")</f>
        <v/>
      </c>
      <c r="J24" s="170"/>
      <c r="K24" s="170"/>
      <c r="L24" s="170"/>
      <c r="M24" s="170"/>
      <c r="N24" s="170"/>
      <c r="O24" s="171"/>
      <c r="P24" s="146"/>
      <c r="Q24" s="172"/>
      <c r="R24" s="173"/>
      <c r="S24" s="173"/>
      <c r="T24" s="173"/>
      <c r="U24" s="174"/>
      <c r="V24" s="146"/>
      <c r="W24" s="175" t="str">
        <f>IF(C24="","",C24*Q24)</f>
        <v/>
      </c>
      <c r="X24" s="176"/>
      <c r="Y24" s="176"/>
      <c r="Z24" s="176"/>
      <c r="AA24" s="177"/>
      <c r="AB24" s="146"/>
      <c r="AC24" s="169"/>
      <c r="AD24" s="170"/>
      <c r="AE24" s="170"/>
      <c r="AF24" s="170"/>
      <c r="AG24" s="170"/>
      <c r="AH24" s="170"/>
      <c r="AI24" s="170"/>
      <c r="AJ24" s="170"/>
      <c r="AK24" s="171"/>
      <c r="AL24" s="60"/>
      <c r="AM24" s="53"/>
      <c r="AN24" s="53"/>
      <c r="AO24" s="53"/>
      <c r="AP24" s="53"/>
      <c r="AQ24" s="53"/>
      <c r="AR24" s="53"/>
      <c r="AS24" s="53"/>
      <c r="AT24" s="53"/>
      <c r="AU24" s="68"/>
      <c r="AV24" s="53"/>
      <c r="AW24" s="53"/>
      <c r="AX24" s="53"/>
      <c r="AY24" s="53"/>
      <c r="AZ24" s="53"/>
      <c r="BA24" s="53"/>
      <c r="BB24" s="53"/>
      <c r="BC24" s="53"/>
    </row>
    <row r="25" spans="1:55" ht="5.0999999999999996" customHeight="1" x14ac:dyDescent="0.2">
      <c r="A25" s="53"/>
      <c r="B25" s="59"/>
      <c r="C25" s="85"/>
      <c r="D25" s="85"/>
      <c r="E25" s="85"/>
      <c r="F25" s="85"/>
      <c r="G25" s="85"/>
      <c r="H25" s="146"/>
      <c r="I25" s="75"/>
      <c r="J25" s="75"/>
      <c r="K25" s="75"/>
      <c r="L25" s="75"/>
      <c r="M25" s="75"/>
      <c r="N25" s="75"/>
      <c r="O25" s="75"/>
      <c r="P25" s="146"/>
      <c r="Q25" s="147"/>
      <c r="R25" s="147"/>
      <c r="S25" s="147"/>
      <c r="T25" s="147"/>
      <c r="U25" s="147"/>
      <c r="V25" s="146"/>
      <c r="W25" s="85"/>
      <c r="X25" s="85"/>
      <c r="Y25" s="85"/>
      <c r="Z25" s="85"/>
      <c r="AA25" s="85"/>
      <c r="AB25" s="146"/>
      <c r="AC25" s="75"/>
      <c r="AD25" s="75"/>
      <c r="AE25" s="75"/>
      <c r="AF25" s="75"/>
      <c r="AG25" s="75"/>
      <c r="AH25" s="75"/>
      <c r="AI25" s="75"/>
      <c r="AJ25" s="75"/>
      <c r="AK25" s="75"/>
      <c r="AL25" s="60"/>
      <c r="AM25" s="53"/>
      <c r="AN25" s="53"/>
      <c r="AO25" s="53"/>
      <c r="AP25" s="53"/>
      <c r="AQ25" s="53"/>
      <c r="AR25" s="53"/>
      <c r="AS25" s="53"/>
      <c r="AT25" s="53"/>
      <c r="AU25" s="68"/>
      <c r="AV25" s="53"/>
      <c r="AW25" s="53"/>
      <c r="AX25" s="53"/>
      <c r="AY25" s="53"/>
      <c r="AZ25" s="53"/>
      <c r="BA25" s="53"/>
      <c r="BB25" s="53"/>
      <c r="BC25" s="53"/>
    </row>
    <row r="26" spans="1:55" ht="15" customHeight="1" x14ac:dyDescent="0.2">
      <c r="A26" s="53"/>
      <c r="B26" s="59"/>
      <c r="C26" s="166"/>
      <c r="D26" s="167"/>
      <c r="E26" s="167"/>
      <c r="F26" s="167"/>
      <c r="G26" s="168"/>
      <c r="H26" s="146"/>
      <c r="I26" s="169" t="str">
        <f>IF(AG22="ja","CHF","")</f>
        <v/>
      </c>
      <c r="J26" s="170"/>
      <c r="K26" s="170"/>
      <c r="L26" s="170"/>
      <c r="M26" s="170"/>
      <c r="N26" s="170"/>
      <c r="O26" s="171"/>
      <c r="P26" s="146"/>
      <c r="Q26" s="172"/>
      <c r="R26" s="173"/>
      <c r="S26" s="173"/>
      <c r="T26" s="173"/>
      <c r="U26" s="174"/>
      <c r="V26" s="146"/>
      <c r="W26" s="175" t="str">
        <f>IF(C26="","",C26*Q26)</f>
        <v/>
      </c>
      <c r="X26" s="176"/>
      <c r="Y26" s="176"/>
      <c r="Z26" s="176"/>
      <c r="AA26" s="177"/>
      <c r="AB26" s="146"/>
      <c r="AC26" s="169"/>
      <c r="AD26" s="170"/>
      <c r="AE26" s="170"/>
      <c r="AF26" s="170"/>
      <c r="AG26" s="170"/>
      <c r="AH26" s="170"/>
      <c r="AI26" s="170"/>
      <c r="AJ26" s="170"/>
      <c r="AK26" s="171"/>
      <c r="AL26" s="60"/>
      <c r="AM26" s="53"/>
      <c r="AN26" s="53"/>
      <c r="AO26" s="53"/>
      <c r="AP26" s="53"/>
      <c r="AQ26" s="53"/>
      <c r="AR26" s="53"/>
      <c r="AS26" s="53"/>
      <c r="AT26" s="53"/>
      <c r="AU26" s="68"/>
      <c r="AV26" s="53"/>
      <c r="AW26" s="53"/>
      <c r="AX26" s="53"/>
      <c r="AY26" s="53"/>
      <c r="AZ26" s="53"/>
      <c r="BA26" s="53"/>
      <c r="BB26" s="53"/>
      <c r="BC26" s="53"/>
    </row>
    <row r="27" spans="1:55" s="53" customFormat="1" ht="5.0999999999999996" customHeight="1" x14ac:dyDescent="0.2">
      <c r="B27" s="65"/>
      <c r="C27" s="66"/>
      <c r="D27" s="66"/>
      <c r="E27" s="66"/>
      <c r="F27" s="66"/>
      <c r="G27" s="66"/>
      <c r="H27" s="66"/>
      <c r="I27" s="66"/>
      <c r="J27" s="66"/>
      <c r="K27" s="66"/>
      <c r="L27" s="80"/>
      <c r="M27" s="80"/>
      <c r="N27" s="80"/>
      <c r="O27" s="80"/>
      <c r="P27" s="66"/>
      <c r="Q27" s="81"/>
      <c r="R27" s="117"/>
      <c r="S27" s="81"/>
      <c r="T27" s="81"/>
      <c r="U27" s="81"/>
      <c r="V27" s="66"/>
      <c r="W27" s="79"/>
      <c r="X27" s="79"/>
      <c r="Y27" s="79"/>
      <c r="Z27" s="79"/>
      <c r="AA27" s="79"/>
      <c r="AB27" s="66"/>
      <c r="AC27" s="80"/>
      <c r="AD27" s="80"/>
      <c r="AE27" s="80"/>
      <c r="AF27" s="80"/>
      <c r="AG27" s="80"/>
      <c r="AH27" s="80"/>
      <c r="AI27" s="80"/>
      <c r="AJ27" s="80"/>
      <c r="AK27" s="80"/>
      <c r="AL27" s="67"/>
      <c r="AU27" s="68"/>
    </row>
    <row r="28" spans="1:55" ht="5.0999999999999996" customHeight="1" x14ac:dyDescent="0.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68"/>
      <c r="AV28" s="53"/>
      <c r="AW28" s="53"/>
      <c r="AX28" s="53"/>
      <c r="AY28" s="53"/>
      <c r="AZ28" s="53"/>
      <c r="BA28" s="53"/>
      <c r="BB28" s="53"/>
      <c r="BC28" s="53"/>
    </row>
    <row r="29" spans="1:55" ht="5.0999999999999996" customHeight="1" x14ac:dyDescent="0.2">
      <c r="B29" s="56"/>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8"/>
    </row>
    <row r="30" spans="1:55" ht="15" customHeight="1" x14ac:dyDescent="0.2">
      <c r="B30" s="59"/>
      <c r="C30" s="69" t="s">
        <v>431</v>
      </c>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72">
        <v>2</v>
      </c>
      <c r="AG30" s="198"/>
      <c r="AH30" s="199"/>
      <c r="AI30" s="199"/>
      <c r="AJ30" s="199"/>
      <c r="AK30" s="200"/>
      <c r="AL30" s="60"/>
    </row>
    <row r="31" spans="1:55" ht="5.0999999999999996" customHeight="1" x14ac:dyDescent="0.2">
      <c r="B31" s="59"/>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60"/>
    </row>
    <row r="32" spans="1:55" ht="15" customHeight="1" x14ac:dyDescent="0.2">
      <c r="B32" s="59"/>
      <c r="C32" s="83" t="s">
        <v>1</v>
      </c>
      <c r="D32" s="192" t="s">
        <v>36</v>
      </c>
      <c r="E32" s="192"/>
      <c r="F32" s="192"/>
      <c r="G32" s="192"/>
      <c r="H32" s="192"/>
      <c r="I32" s="192"/>
      <c r="J32" s="192"/>
      <c r="K32" s="192"/>
      <c r="L32" s="192"/>
      <c r="M32" s="53"/>
      <c r="N32" s="53"/>
      <c r="O32" s="192" t="s">
        <v>37</v>
      </c>
      <c r="P32" s="192"/>
      <c r="Q32" s="192"/>
      <c r="R32" s="192"/>
      <c r="S32" s="192"/>
      <c r="T32" s="192"/>
      <c r="U32" s="192"/>
      <c r="V32" s="192"/>
      <c r="W32" s="83"/>
      <c r="X32" s="192" t="s">
        <v>38</v>
      </c>
      <c r="Y32" s="192"/>
      <c r="Z32" s="192"/>
      <c r="AA32" s="192"/>
      <c r="AB32" s="192"/>
      <c r="AC32" s="192"/>
      <c r="AD32" s="192"/>
      <c r="AE32" s="192"/>
      <c r="AF32" s="83"/>
      <c r="AG32" s="192" t="s">
        <v>29</v>
      </c>
      <c r="AH32" s="192"/>
      <c r="AI32" s="192"/>
      <c r="AJ32" s="192"/>
      <c r="AK32" s="192"/>
      <c r="AL32" s="60"/>
    </row>
    <row r="33" spans="2:38" ht="15" customHeight="1" x14ac:dyDescent="0.2">
      <c r="B33" s="59"/>
      <c r="C33" s="83" t="s">
        <v>227</v>
      </c>
      <c r="D33" s="169"/>
      <c r="E33" s="170"/>
      <c r="F33" s="170"/>
      <c r="G33" s="170"/>
      <c r="H33" s="170"/>
      <c r="I33" s="170"/>
      <c r="J33" s="170"/>
      <c r="K33" s="170"/>
      <c r="L33" s="170"/>
      <c r="M33" s="171"/>
      <c r="N33" s="146"/>
      <c r="O33" s="169"/>
      <c r="P33" s="170"/>
      <c r="Q33" s="170"/>
      <c r="R33" s="170"/>
      <c r="S33" s="170"/>
      <c r="T33" s="170"/>
      <c r="U33" s="170"/>
      <c r="V33" s="171"/>
      <c r="W33" s="84"/>
      <c r="X33" s="169"/>
      <c r="Y33" s="170"/>
      <c r="Z33" s="170"/>
      <c r="AA33" s="170"/>
      <c r="AB33" s="170"/>
      <c r="AC33" s="170"/>
      <c r="AD33" s="170"/>
      <c r="AE33" s="171"/>
      <c r="AF33" s="146"/>
      <c r="AG33" s="166"/>
      <c r="AH33" s="167"/>
      <c r="AI33" s="167"/>
      <c r="AJ33" s="167"/>
      <c r="AK33" s="168"/>
      <c r="AL33" s="60"/>
    </row>
    <row r="34" spans="2:38" s="53" customFormat="1" ht="5.0999999999999996" customHeight="1" x14ac:dyDescent="0.2">
      <c r="B34" s="59"/>
      <c r="C34" s="83"/>
      <c r="D34" s="75"/>
      <c r="E34" s="75"/>
      <c r="F34" s="75"/>
      <c r="G34" s="75"/>
      <c r="H34" s="75"/>
      <c r="I34" s="75"/>
      <c r="J34" s="75"/>
      <c r="K34" s="75"/>
      <c r="L34" s="75"/>
      <c r="M34" s="75"/>
      <c r="N34" s="146"/>
      <c r="O34" s="75"/>
      <c r="P34" s="75"/>
      <c r="Q34" s="75"/>
      <c r="R34" s="75"/>
      <c r="S34" s="75"/>
      <c r="T34" s="75"/>
      <c r="U34" s="75"/>
      <c r="V34" s="75"/>
      <c r="W34" s="84"/>
      <c r="X34" s="75"/>
      <c r="Y34" s="75"/>
      <c r="Z34" s="75"/>
      <c r="AA34" s="75"/>
      <c r="AB34" s="75"/>
      <c r="AC34" s="75"/>
      <c r="AD34" s="75"/>
      <c r="AE34" s="75"/>
      <c r="AF34" s="146"/>
      <c r="AG34" s="85"/>
      <c r="AH34" s="85"/>
      <c r="AI34" s="85"/>
      <c r="AJ34" s="85"/>
      <c r="AK34" s="85"/>
      <c r="AL34" s="60"/>
    </row>
    <row r="35" spans="2:38" ht="15" customHeight="1" x14ac:dyDescent="0.2">
      <c r="B35" s="59"/>
      <c r="C35" s="83" t="s">
        <v>228</v>
      </c>
      <c r="D35" s="169"/>
      <c r="E35" s="170"/>
      <c r="F35" s="170"/>
      <c r="G35" s="170"/>
      <c r="H35" s="170"/>
      <c r="I35" s="170"/>
      <c r="J35" s="170"/>
      <c r="K35" s="170"/>
      <c r="L35" s="170"/>
      <c r="M35" s="171"/>
      <c r="N35" s="146"/>
      <c r="O35" s="169"/>
      <c r="P35" s="170"/>
      <c r="Q35" s="170"/>
      <c r="R35" s="170"/>
      <c r="S35" s="170"/>
      <c r="T35" s="170"/>
      <c r="U35" s="170"/>
      <c r="V35" s="171"/>
      <c r="W35" s="84"/>
      <c r="X35" s="169"/>
      <c r="Y35" s="170"/>
      <c r="Z35" s="170"/>
      <c r="AA35" s="170"/>
      <c r="AB35" s="170"/>
      <c r="AC35" s="170"/>
      <c r="AD35" s="170"/>
      <c r="AE35" s="171"/>
      <c r="AF35" s="146"/>
      <c r="AG35" s="166"/>
      <c r="AH35" s="167"/>
      <c r="AI35" s="167"/>
      <c r="AJ35" s="167"/>
      <c r="AK35" s="168"/>
      <c r="AL35" s="60"/>
    </row>
    <row r="36" spans="2:38" s="53" customFormat="1" ht="5.0999999999999996" customHeight="1" x14ac:dyDescent="0.2">
      <c r="B36" s="59"/>
      <c r="C36" s="83"/>
      <c r="D36" s="86"/>
      <c r="E36" s="86"/>
      <c r="F36" s="86"/>
      <c r="G36" s="86"/>
      <c r="H36" s="86"/>
      <c r="I36" s="86"/>
      <c r="J36" s="86"/>
      <c r="K36" s="86"/>
      <c r="L36" s="86"/>
      <c r="M36" s="86"/>
      <c r="N36" s="146"/>
      <c r="O36" s="86"/>
      <c r="P36" s="86"/>
      <c r="Q36" s="86"/>
      <c r="R36" s="86"/>
      <c r="S36" s="86"/>
      <c r="T36" s="86"/>
      <c r="U36" s="86"/>
      <c r="V36" s="86"/>
      <c r="W36" s="84"/>
      <c r="X36" s="86"/>
      <c r="Y36" s="86"/>
      <c r="Z36" s="86"/>
      <c r="AA36" s="86"/>
      <c r="AB36" s="86"/>
      <c r="AC36" s="86"/>
      <c r="AD36" s="86"/>
      <c r="AE36" s="86"/>
      <c r="AF36" s="146"/>
      <c r="AG36" s="87"/>
      <c r="AH36" s="87"/>
      <c r="AI36" s="87"/>
      <c r="AJ36" s="87"/>
      <c r="AK36" s="87"/>
      <c r="AL36" s="60"/>
    </row>
    <row r="37" spans="2:38" ht="15" customHeight="1" x14ac:dyDescent="0.2">
      <c r="B37" s="59"/>
      <c r="C37" s="61" t="s">
        <v>229</v>
      </c>
      <c r="D37" s="169"/>
      <c r="E37" s="170"/>
      <c r="F37" s="170"/>
      <c r="G37" s="170"/>
      <c r="H37" s="170"/>
      <c r="I37" s="170"/>
      <c r="J37" s="170"/>
      <c r="K37" s="170"/>
      <c r="L37" s="170"/>
      <c r="M37" s="171"/>
      <c r="N37" s="146"/>
      <c r="O37" s="169"/>
      <c r="P37" s="170"/>
      <c r="Q37" s="170"/>
      <c r="R37" s="170"/>
      <c r="S37" s="170"/>
      <c r="T37" s="170"/>
      <c r="U37" s="170"/>
      <c r="V37" s="171"/>
      <c r="W37" s="84"/>
      <c r="X37" s="169"/>
      <c r="Y37" s="170"/>
      <c r="Z37" s="170"/>
      <c r="AA37" s="170"/>
      <c r="AB37" s="170"/>
      <c r="AC37" s="170"/>
      <c r="AD37" s="170"/>
      <c r="AE37" s="171"/>
      <c r="AF37" s="146"/>
      <c r="AG37" s="166"/>
      <c r="AH37" s="167"/>
      <c r="AI37" s="167"/>
      <c r="AJ37" s="167"/>
      <c r="AK37" s="168"/>
      <c r="AL37" s="60"/>
    </row>
    <row r="38" spans="2:38" s="53" customFormat="1" ht="5.0999999999999996" customHeight="1" x14ac:dyDescent="0.2">
      <c r="B38" s="59"/>
      <c r="C38" s="61"/>
      <c r="D38" s="86"/>
      <c r="E38" s="86"/>
      <c r="F38" s="86"/>
      <c r="G38" s="86"/>
      <c r="H38" s="86"/>
      <c r="I38" s="86"/>
      <c r="J38" s="86"/>
      <c r="K38" s="86"/>
      <c r="L38" s="86"/>
      <c r="M38" s="86"/>
      <c r="N38" s="146"/>
      <c r="O38" s="86"/>
      <c r="P38" s="86"/>
      <c r="Q38" s="86"/>
      <c r="R38" s="86"/>
      <c r="S38" s="86"/>
      <c r="T38" s="86"/>
      <c r="U38" s="86"/>
      <c r="V38" s="86"/>
      <c r="W38" s="84"/>
      <c r="X38" s="86"/>
      <c r="Y38" s="86"/>
      <c r="Z38" s="86"/>
      <c r="AA38" s="86"/>
      <c r="AB38" s="86"/>
      <c r="AC38" s="86"/>
      <c r="AD38" s="86"/>
      <c r="AE38" s="86"/>
      <c r="AF38" s="146"/>
      <c r="AG38" s="87"/>
      <c r="AH38" s="87"/>
      <c r="AI38" s="87"/>
      <c r="AJ38" s="87"/>
      <c r="AK38" s="87"/>
      <c r="AL38" s="60"/>
    </row>
    <row r="39" spans="2:38" ht="15" customHeight="1" x14ac:dyDescent="0.2">
      <c r="B39" s="230" t="s">
        <v>230</v>
      </c>
      <c r="C39" s="231"/>
      <c r="D39" s="169"/>
      <c r="E39" s="170"/>
      <c r="F39" s="170"/>
      <c r="G39" s="170"/>
      <c r="H39" s="170"/>
      <c r="I39" s="170"/>
      <c r="J39" s="170"/>
      <c r="K39" s="170"/>
      <c r="L39" s="170"/>
      <c r="M39" s="171"/>
      <c r="N39" s="146"/>
      <c r="O39" s="169"/>
      <c r="P39" s="170"/>
      <c r="Q39" s="170"/>
      <c r="R39" s="170"/>
      <c r="S39" s="170"/>
      <c r="T39" s="170"/>
      <c r="U39" s="170"/>
      <c r="V39" s="171"/>
      <c r="W39" s="84"/>
      <c r="X39" s="169"/>
      <c r="Y39" s="170"/>
      <c r="Z39" s="170"/>
      <c r="AA39" s="170"/>
      <c r="AB39" s="170"/>
      <c r="AC39" s="170"/>
      <c r="AD39" s="170"/>
      <c r="AE39" s="171"/>
      <c r="AF39" s="146"/>
      <c r="AG39" s="166"/>
      <c r="AH39" s="167"/>
      <c r="AI39" s="167"/>
      <c r="AJ39" s="167"/>
      <c r="AK39" s="168"/>
      <c r="AL39" s="60"/>
    </row>
    <row r="40" spans="2:38" s="53" customFormat="1" ht="5.0999999999999996" customHeight="1" x14ac:dyDescent="0.2">
      <c r="B40" s="118"/>
      <c r="C40" s="119"/>
      <c r="D40" s="86"/>
      <c r="E40" s="86"/>
      <c r="F40" s="86"/>
      <c r="G40" s="86"/>
      <c r="H40" s="86"/>
      <c r="I40" s="86"/>
      <c r="J40" s="86"/>
      <c r="K40" s="86"/>
      <c r="L40" s="86"/>
      <c r="M40" s="86"/>
      <c r="N40" s="146"/>
      <c r="O40" s="86"/>
      <c r="P40" s="86"/>
      <c r="Q40" s="86"/>
      <c r="R40" s="86"/>
      <c r="S40" s="86"/>
      <c r="T40" s="86"/>
      <c r="U40" s="86"/>
      <c r="V40" s="86"/>
      <c r="W40" s="84"/>
      <c r="X40" s="86"/>
      <c r="Y40" s="86"/>
      <c r="Z40" s="86"/>
      <c r="AA40" s="86"/>
      <c r="AB40" s="86"/>
      <c r="AC40" s="86"/>
      <c r="AD40" s="86"/>
      <c r="AE40" s="86"/>
      <c r="AF40" s="146"/>
      <c r="AG40" s="87"/>
      <c r="AH40" s="87"/>
      <c r="AI40" s="87"/>
      <c r="AJ40" s="87"/>
      <c r="AK40" s="87"/>
      <c r="AL40" s="60"/>
    </row>
    <row r="41" spans="2:38" ht="15" customHeight="1" x14ac:dyDescent="0.2">
      <c r="B41" s="230" t="s">
        <v>231</v>
      </c>
      <c r="C41" s="231"/>
      <c r="D41" s="169"/>
      <c r="E41" s="170"/>
      <c r="F41" s="170"/>
      <c r="G41" s="170"/>
      <c r="H41" s="170"/>
      <c r="I41" s="170"/>
      <c r="J41" s="170"/>
      <c r="K41" s="170"/>
      <c r="L41" s="170"/>
      <c r="M41" s="171"/>
      <c r="N41" s="146"/>
      <c r="O41" s="169"/>
      <c r="P41" s="170"/>
      <c r="Q41" s="170"/>
      <c r="R41" s="170"/>
      <c r="S41" s="170"/>
      <c r="T41" s="170"/>
      <c r="U41" s="170"/>
      <c r="V41" s="171"/>
      <c r="W41" s="84"/>
      <c r="X41" s="169"/>
      <c r="Y41" s="170"/>
      <c r="Z41" s="170"/>
      <c r="AA41" s="170"/>
      <c r="AB41" s="170"/>
      <c r="AC41" s="170"/>
      <c r="AD41" s="170"/>
      <c r="AE41" s="171"/>
      <c r="AF41" s="146"/>
      <c r="AG41" s="166"/>
      <c r="AH41" s="167"/>
      <c r="AI41" s="167"/>
      <c r="AJ41" s="167"/>
      <c r="AK41" s="168"/>
      <c r="AL41" s="60"/>
    </row>
    <row r="42" spans="2:38" s="53" customFormat="1" ht="5.0999999999999996" customHeight="1" x14ac:dyDescent="0.2">
      <c r="B42" s="118"/>
      <c r="C42" s="119"/>
      <c r="D42" s="86"/>
      <c r="E42" s="86"/>
      <c r="F42" s="86"/>
      <c r="G42" s="86"/>
      <c r="H42" s="86"/>
      <c r="I42" s="86"/>
      <c r="J42" s="86"/>
      <c r="K42" s="86"/>
      <c r="L42" s="86"/>
      <c r="M42" s="86"/>
      <c r="N42" s="146"/>
      <c r="O42" s="86"/>
      <c r="P42" s="86"/>
      <c r="Q42" s="86"/>
      <c r="R42" s="86"/>
      <c r="S42" s="86"/>
      <c r="T42" s="86"/>
      <c r="U42" s="86"/>
      <c r="V42" s="86"/>
      <c r="W42" s="84"/>
      <c r="X42" s="86"/>
      <c r="Y42" s="86"/>
      <c r="Z42" s="86"/>
      <c r="AA42" s="86"/>
      <c r="AB42" s="86"/>
      <c r="AC42" s="86"/>
      <c r="AD42" s="86"/>
      <c r="AE42" s="86"/>
      <c r="AF42" s="146"/>
      <c r="AG42" s="87"/>
      <c r="AH42" s="87"/>
      <c r="AI42" s="87"/>
      <c r="AJ42" s="87"/>
      <c r="AK42" s="87"/>
      <c r="AL42" s="60"/>
    </row>
    <row r="43" spans="2:38" ht="15" customHeight="1" x14ac:dyDescent="0.2">
      <c r="B43" s="230" t="s">
        <v>232</v>
      </c>
      <c r="C43" s="231"/>
      <c r="D43" s="169"/>
      <c r="E43" s="170"/>
      <c r="F43" s="170"/>
      <c r="G43" s="170"/>
      <c r="H43" s="170"/>
      <c r="I43" s="170"/>
      <c r="J43" s="170"/>
      <c r="K43" s="170"/>
      <c r="L43" s="170"/>
      <c r="M43" s="171"/>
      <c r="N43" s="146"/>
      <c r="O43" s="169"/>
      <c r="P43" s="170"/>
      <c r="Q43" s="170"/>
      <c r="R43" s="170"/>
      <c r="S43" s="170"/>
      <c r="T43" s="170"/>
      <c r="U43" s="170"/>
      <c r="V43" s="171"/>
      <c r="W43" s="84"/>
      <c r="X43" s="169"/>
      <c r="Y43" s="170"/>
      <c r="Z43" s="170"/>
      <c r="AA43" s="170"/>
      <c r="AB43" s="170"/>
      <c r="AC43" s="170"/>
      <c r="AD43" s="170"/>
      <c r="AE43" s="171"/>
      <c r="AF43" s="146"/>
      <c r="AG43" s="166"/>
      <c r="AH43" s="167"/>
      <c r="AI43" s="167"/>
      <c r="AJ43" s="167"/>
      <c r="AK43" s="168"/>
      <c r="AL43" s="60"/>
    </row>
    <row r="44" spans="2:38" ht="5.0999999999999996" customHeight="1" x14ac:dyDescent="0.2">
      <c r="B44" s="65"/>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7"/>
    </row>
    <row r="45" spans="2:38" ht="5.0999999999999996" customHeight="1" x14ac:dyDescent="0.2"/>
    <row r="46" spans="2:38" ht="5.0999999999999996" customHeight="1" x14ac:dyDescent="0.2">
      <c r="B46" s="56"/>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8"/>
    </row>
    <row r="47" spans="2:38" ht="15" customHeight="1" x14ac:dyDescent="0.2">
      <c r="B47" s="59"/>
      <c r="C47" s="69" t="s">
        <v>432</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72">
        <v>2</v>
      </c>
      <c r="AG47" s="198"/>
      <c r="AH47" s="199"/>
      <c r="AI47" s="199"/>
      <c r="AJ47" s="199"/>
      <c r="AK47" s="200"/>
      <c r="AL47" s="60"/>
    </row>
    <row r="48" spans="2:38" ht="5.0999999999999996" customHeight="1" x14ac:dyDescent="0.2">
      <c r="B48" s="59"/>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60"/>
    </row>
    <row r="49" spans="2:38" ht="15" customHeight="1" x14ac:dyDescent="0.2">
      <c r="B49" s="59"/>
      <c r="C49" s="83" t="s">
        <v>1</v>
      </c>
      <c r="D49" s="192" t="s">
        <v>36</v>
      </c>
      <c r="E49" s="192"/>
      <c r="F49" s="192"/>
      <c r="G49" s="192"/>
      <c r="H49" s="192"/>
      <c r="I49" s="192"/>
      <c r="J49" s="192"/>
      <c r="K49" s="192"/>
      <c r="L49" s="192"/>
      <c r="M49" s="53"/>
      <c r="N49" s="53"/>
      <c r="O49" s="192" t="s">
        <v>37</v>
      </c>
      <c r="P49" s="192"/>
      <c r="Q49" s="192"/>
      <c r="R49" s="192"/>
      <c r="S49" s="192"/>
      <c r="T49" s="192"/>
      <c r="U49" s="192"/>
      <c r="V49" s="192"/>
      <c r="W49" s="83"/>
      <c r="X49" s="192" t="s">
        <v>38</v>
      </c>
      <c r="Y49" s="192"/>
      <c r="Z49" s="192"/>
      <c r="AA49" s="192"/>
      <c r="AB49" s="192"/>
      <c r="AC49" s="192"/>
      <c r="AD49" s="192"/>
      <c r="AE49" s="192"/>
      <c r="AF49" s="83"/>
      <c r="AG49" s="192" t="s">
        <v>45</v>
      </c>
      <c r="AH49" s="192"/>
      <c r="AI49" s="192"/>
      <c r="AJ49" s="192"/>
      <c r="AK49" s="192"/>
      <c r="AL49" s="60"/>
    </row>
    <row r="50" spans="2:38" ht="15" customHeight="1" x14ac:dyDescent="0.2">
      <c r="B50" s="59"/>
      <c r="C50" s="83" t="s">
        <v>42</v>
      </c>
      <c r="D50" s="169"/>
      <c r="E50" s="170"/>
      <c r="F50" s="170"/>
      <c r="G50" s="170"/>
      <c r="H50" s="170"/>
      <c r="I50" s="170"/>
      <c r="J50" s="170"/>
      <c r="K50" s="170"/>
      <c r="L50" s="170"/>
      <c r="M50" s="171"/>
      <c r="N50" s="146"/>
      <c r="O50" s="169"/>
      <c r="P50" s="170"/>
      <c r="Q50" s="170"/>
      <c r="R50" s="170"/>
      <c r="S50" s="170"/>
      <c r="T50" s="170"/>
      <c r="U50" s="170"/>
      <c r="V50" s="171"/>
      <c r="W50" s="84"/>
      <c r="X50" s="169"/>
      <c r="Y50" s="170"/>
      <c r="Z50" s="170"/>
      <c r="AA50" s="170"/>
      <c r="AB50" s="170"/>
      <c r="AC50" s="170"/>
      <c r="AD50" s="170"/>
      <c r="AE50" s="171"/>
      <c r="AF50" s="146"/>
      <c r="AG50" s="166"/>
      <c r="AH50" s="167"/>
      <c r="AI50" s="167"/>
      <c r="AJ50" s="167"/>
      <c r="AK50" s="168"/>
      <c r="AL50" s="60"/>
    </row>
    <row r="51" spans="2:38" s="53" customFormat="1" ht="5.0999999999999996" customHeight="1" x14ac:dyDescent="0.2">
      <c r="B51" s="59"/>
      <c r="C51" s="83"/>
      <c r="D51" s="75"/>
      <c r="E51" s="75"/>
      <c r="F51" s="75"/>
      <c r="G51" s="75"/>
      <c r="H51" s="75"/>
      <c r="I51" s="75"/>
      <c r="J51" s="75"/>
      <c r="K51" s="75"/>
      <c r="L51" s="75"/>
      <c r="M51" s="75"/>
      <c r="N51" s="146"/>
      <c r="O51" s="75"/>
      <c r="P51" s="75"/>
      <c r="Q51" s="75"/>
      <c r="R51" s="75"/>
      <c r="S51" s="75"/>
      <c r="T51" s="75"/>
      <c r="U51" s="75"/>
      <c r="V51" s="75"/>
      <c r="W51" s="84"/>
      <c r="X51" s="75"/>
      <c r="Y51" s="75"/>
      <c r="Z51" s="75"/>
      <c r="AA51" s="75"/>
      <c r="AB51" s="75"/>
      <c r="AC51" s="75"/>
      <c r="AD51" s="75"/>
      <c r="AE51" s="75"/>
      <c r="AF51" s="146"/>
      <c r="AG51" s="85"/>
      <c r="AH51" s="85"/>
      <c r="AI51" s="85"/>
      <c r="AJ51" s="85"/>
      <c r="AK51" s="85"/>
      <c r="AL51" s="60"/>
    </row>
    <row r="52" spans="2:38" ht="15" customHeight="1" x14ac:dyDescent="0.2">
      <c r="B52" s="59"/>
      <c r="C52" s="83" t="s">
        <v>43</v>
      </c>
      <c r="D52" s="169"/>
      <c r="E52" s="170"/>
      <c r="F52" s="170"/>
      <c r="G52" s="170"/>
      <c r="H52" s="170"/>
      <c r="I52" s="170"/>
      <c r="J52" s="170"/>
      <c r="K52" s="170"/>
      <c r="L52" s="170"/>
      <c r="M52" s="171"/>
      <c r="N52" s="146"/>
      <c r="O52" s="169"/>
      <c r="P52" s="170"/>
      <c r="Q52" s="170"/>
      <c r="R52" s="170"/>
      <c r="S52" s="170"/>
      <c r="T52" s="170"/>
      <c r="U52" s="170"/>
      <c r="V52" s="171"/>
      <c r="W52" s="84"/>
      <c r="X52" s="169"/>
      <c r="Y52" s="170"/>
      <c r="Z52" s="170"/>
      <c r="AA52" s="170"/>
      <c r="AB52" s="170"/>
      <c r="AC52" s="170"/>
      <c r="AD52" s="170"/>
      <c r="AE52" s="171"/>
      <c r="AF52" s="146"/>
      <c r="AG52" s="166"/>
      <c r="AH52" s="167"/>
      <c r="AI52" s="167"/>
      <c r="AJ52" s="167"/>
      <c r="AK52" s="168"/>
      <c r="AL52" s="60"/>
    </row>
    <row r="53" spans="2:38" s="53" customFormat="1" ht="5.0999999999999996" customHeight="1" x14ac:dyDescent="0.2">
      <c r="B53" s="59"/>
      <c r="C53" s="83"/>
      <c r="D53" s="86"/>
      <c r="E53" s="86"/>
      <c r="F53" s="86"/>
      <c r="G53" s="86"/>
      <c r="H53" s="86"/>
      <c r="I53" s="86"/>
      <c r="J53" s="86"/>
      <c r="K53" s="86"/>
      <c r="L53" s="86"/>
      <c r="M53" s="86"/>
      <c r="N53" s="146"/>
      <c r="O53" s="86"/>
      <c r="P53" s="86"/>
      <c r="Q53" s="86"/>
      <c r="R53" s="86"/>
      <c r="S53" s="86"/>
      <c r="T53" s="86"/>
      <c r="U53" s="86"/>
      <c r="V53" s="86"/>
      <c r="W53" s="84"/>
      <c r="X53" s="86"/>
      <c r="Y53" s="86"/>
      <c r="Z53" s="86"/>
      <c r="AA53" s="86"/>
      <c r="AB53" s="86"/>
      <c r="AC53" s="86"/>
      <c r="AD53" s="86"/>
      <c r="AE53" s="86"/>
      <c r="AF53" s="146"/>
      <c r="AG53" s="87"/>
      <c r="AH53" s="87"/>
      <c r="AI53" s="87"/>
      <c r="AJ53" s="87"/>
      <c r="AK53" s="87"/>
      <c r="AL53" s="60"/>
    </row>
    <row r="54" spans="2:38" ht="15" customHeight="1" x14ac:dyDescent="0.2">
      <c r="B54" s="59"/>
      <c r="C54" s="61" t="s">
        <v>227</v>
      </c>
      <c r="D54" s="169"/>
      <c r="E54" s="170"/>
      <c r="F54" s="170"/>
      <c r="G54" s="170"/>
      <c r="H54" s="170"/>
      <c r="I54" s="170"/>
      <c r="J54" s="170"/>
      <c r="K54" s="170"/>
      <c r="L54" s="170"/>
      <c r="M54" s="171"/>
      <c r="N54" s="146"/>
      <c r="O54" s="169"/>
      <c r="P54" s="170"/>
      <c r="Q54" s="170"/>
      <c r="R54" s="170"/>
      <c r="S54" s="170"/>
      <c r="T54" s="170"/>
      <c r="U54" s="170"/>
      <c r="V54" s="171"/>
      <c r="W54" s="84"/>
      <c r="X54" s="169"/>
      <c r="Y54" s="170"/>
      <c r="Z54" s="170"/>
      <c r="AA54" s="170"/>
      <c r="AB54" s="170"/>
      <c r="AC54" s="170"/>
      <c r="AD54" s="170"/>
      <c r="AE54" s="171"/>
      <c r="AF54" s="146"/>
      <c r="AG54" s="166"/>
      <c r="AH54" s="167"/>
      <c r="AI54" s="167"/>
      <c r="AJ54" s="167"/>
      <c r="AK54" s="168"/>
      <c r="AL54" s="60"/>
    </row>
    <row r="55" spans="2:38" s="53" customFormat="1" ht="5.0999999999999996" customHeight="1" x14ac:dyDescent="0.2">
      <c r="B55" s="59"/>
      <c r="C55" s="61"/>
      <c r="D55" s="86"/>
      <c r="E55" s="86"/>
      <c r="F55" s="86"/>
      <c r="G55" s="86"/>
      <c r="H55" s="86"/>
      <c r="I55" s="86"/>
      <c r="J55" s="86"/>
      <c r="K55" s="86"/>
      <c r="L55" s="86"/>
      <c r="M55" s="86"/>
      <c r="N55" s="146"/>
      <c r="O55" s="86"/>
      <c r="P55" s="86"/>
      <c r="Q55" s="86"/>
      <c r="R55" s="86"/>
      <c r="S55" s="86"/>
      <c r="T55" s="86"/>
      <c r="U55" s="86"/>
      <c r="V55" s="86"/>
      <c r="W55" s="84"/>
      <c r="X55" s="86"/>
      <c r="Y55" s="86"/>
      <c r="Z55" s="86"/>
      <c r="AA55" s="86"/>
      <c r="AB55" s="86"/>
      <c r="AC55" s="86"/>
      <c r="AD55" s="86"/>
      <c r="AE55" s="86"/>
      <c r="AF55" s="146"/>
      <c r="AG55" s="87"/>
      <c r="AH55" s="87"/>
      <c r="AI55" s="87"/>
      <c r="AJ55" s="87"/>
      <c r="AK55" s="87"/>
      <c r="AL55" s="60"/>
    </row>
    <row r="56" spans="2:38" ht="15" customHeight="1" x14ac:dyDescent="0.2">
      <c r="B56" s="59"/>
      <c r="C56" s="61" t="s">
        <v>228</v>
      </c>
      <c r="D56" s="169"/>
      <c r="E56" s="170"/>
      <c r="F56" s="170"/>
      <c r="G56" s="170"/>
      <c r="H56" s="170"/>
      <c r="I56" s="170"/>
      <c r="J56" s="170"/>
      <c r="K56" s="170"/>
      <c r="L56" s="170"/>
      <c r="M56" s="171"/>
      <c r="N56" s="146"/>
      <c r="O56" s="169"/>
      <c r="P56" s="170"/>
      <c r="Q56" s="170"/>
      <c r="R56" s="170"/>
      <c r="S56" s="170"/>
      <c r="T56" s="170"/>
      <c r="U56" s="170"/>
      <c r="V56" s="171"/>
      <c r="W56" s="84"/>
      <c r="X56" s="169"/>
      <c r="Y56" s="170"/>
      <c r="Z56" s="170"/>
      <c r="AA56" s="170"/>
      <c r="AB56" s="170"/>
      <c r="AC56" s="170"/>
      <c r="AD56" s="170"/>
      <c r="AE56" s="171"/>
      <c r="AF56" s="146"/>
      <c r="AG56" s="166"/>
      <c r="AH56" s="167"/>
      <c r="AI56" s="167"/>
      <c r="AJ56" s="167"/>
      <c r="AK56" s="168"/>
      <c r="AL56" s="60"/>
    </row>
    <row r="57" spans="2:38" ht="5.0999999999999996" customHeight="1" x14ac:dyDescent="0.2">
      <c r="B57" s="65"/>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7"/>
    </row>
    <row r="58" spans="2:38" ht="5.0999999999999996" customHeight="1" x14ac:dyDescent="0.2"/>
    <row r="59" spans="2:38" ht="5.0999999999999996" customHeight="1" x14ac:dyDescent="0.2">
      <c r="B59" s="56"/>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8"/>
    </row>
    <row r="60" spans="2:38" ht="15" customHeight="1" x14ac:dyDescent="0.2">
      <c r="B60" s="59"/>
      <c r="C60" s="69" t="s">
        <v>433</v>
      </c>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72">
        <v>2</v>
      </c>
      <c r="AG60" s="198"/>
      <c r="AH60" s="199"/>
      <c r="AI60" s="199"/>
      <c r="AJ60" s="199"/>
      <c r="AK60" s="200"/>
      <c r="AL60" s="60"/>
    </row>
    <row r="61" spans="2:38" ht="5.0999999999999996" customHeight="1" x14ac:dyDescent="0.2">
      <c r="B61" s="59"/>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60"/>
    </row>
    <row r="62" spans="2:38" ht="15" customHeight="1" x14ac:dyDescent="0.2">
      <c r="B62" s="59"/>
      <c r="C62" s="83" t="s">
        <v>1</v>
      </c>
      <c r="D62" s="192" t="s">
        <v>46</v>
      </c>
      <c r="E62" s="192"/>
      <c r="F62" s="192"/>
      <c r="G62" s="192"/>
      <c r="H62" s="192"/>
      <c r="I62" s="192"/>
      <c r="J62" s="192"/>
      <c r="K62" s="192"/>
      <c r="L62" s="192"/>
      <c r="M62" s="53"/>
      <c r="N62" s="53"/>
      <c r="O62" s="192" t="s">
        <v>37</v>
      </c>
      <c r="P62" s="192"/>
      <c r="Q62" s="192"/>
      <c r="R62" s="192"/>
      <c r="S62" s="192"/>
      <c r="T62" s="192"/>
      <c r="U62" s="192"/>
      <c r="V62" s="192"/>
      <c r="W62" s="83"/>
      <c r="X62" s="192" t="s">
        <v>38</v>
      </c>
      <c r="Y62" s="192"/>
      <c r="Z62" s="192"/>
      <c r="AA62" s="192"/>
      <c r="AB62" s="192"/>
      <c r="AC62" s="192"/>
      <c r="AD62" s="192"/>
      <c r="AE62" s="192"/>
      <c r="AF62" s="83"/>
      <c r="AG62" s="192" t="s">
        <v>45</v>
      </c>
      <c r="AH62" s="192"/>
      <c r="AI62" s="192"/>
      <c r="AJ62" s="192"/>
      <c r="AK62" s="192"/>
      <c r="AL62" s="60"/>
    </row>
    <row r="63" spans="2:38" ht="15" customHeight="1" x14ac:dyDescent="0.2">
      <c r="B63" s="59"/>
      <c r="C63" s="83" t="s">
        <v>42</v>
      </c>
      <c r="D63" s="187"/>
      <c r="E63" s="188"/>
      <c r="F63" s="188"/>
      <c r="G63" s="188"/>
      <c r="H63" s="188"/>
      <c r="I63" s="188"/>
      <c r="J63" s="188"/>
      <c r="K63" s="188"/>
      <c r="L63" s="188"/>
      <c r="M63" s="189"/>
      <c r="N63" s="148"/>
      <c r="O63" s="187"/>
      <c r="P63" s="188"/>
      <c r="Q63" s="188"/>
      <c r="R63" s="188"/>
      <c r="S63" s="188"/>
      <c r="T63" s="188"/>
      <c r="U63" s="188"/>
      <c r="V63" s="189"/>
      <c r="W63" s="95"/>
      <c r="X63" s="187"/>
      <c r="Y63" s="188"/>
      <c r="Z63" s="188"/>
      <c r="AA63" s="188"/>
      <c r="AB63" s="188"/>
      <c r="AC63" s="188"/>
      <c r="AD63" s="188"/>
      <c r="AE63" s="189"/>
      <c r="AF63" s="146"/>
      <c r="AG63" s="166"/>
      <c r="AH63" s="167"/>
      <c r="AI63" s="167"/>
      <c r="AJ63" s="167"/>
      <c r="AK63" s="168"/>
      <c r="AL63" s="60"/>
    </row>
    <row r="64" spans="2:38" ht="5.0999999999999996" customHeight="1" x14ac:dyDescent="0.2">
      <c r="B64" s="59"/>
      <c r="C64" s="83"/>
      <c r="D64" s="120"/>
      <c r="E64" s="120"/>
      <c r="F64" s="120"/>
      <c r="G64" s="120"/>
      <c r="H64" s="120"/>
      <c r="I64" s="120"/>
      <c r="J64" s="120"/>
      <c r="K64" s="120"/>
      <c r="L64" s="120"/>
      <c r="M64" s="120"/>
      <c r="N64" s="148"/>
      <c r="O64" s="120"/>
      <c r="P64" s="120"/>
      <c r="Q64" s="120"/>
      <c r="R64" s="120"/>
      <c r="S64" s="120"/>
      <c r="T64" s="120"/>
      <c r="U64" s="120"/>
      <c r="V64" s="120"/>
      <c r="W64" s="95"/>
      <c r="X64" s="120"/>
      <c r="Y64" s="120"/>
      <c r="Z64" s="120"/>
      <c r="AA64" s="120"/>
      <c r="AB64" s="120"/>
      <c r="AC64" s="120"/>
      <c r="AD64" s="120"/>
      <c r="AE64" s="120"/>
      <c r="AF64" s="146"/>
      <c r="AG64" s="85"/>
      <c r="AH64" s="85"/>
      <c r="AI64" s="85"/>
      <c r="AJ64" s="85"/>
      <c r="AK64" s="85"/>
      <c r="AL64" s="60"/>
    </row>
    <row r="65" spans="1:55" ht="15" customHeight="1" x14ac:dyDescent="0.2">
      <c r="B65" s="59"/>
      <c r="C65" s="83" t="s">
        <v>43</v>
      </c>
      <c r="D65" s="187"/>
      <c r="E65" s="188"/>
      <c r="F65" s="188"/>
      <c r="G65" s="188"/>
      <c r="H65" s="188"/>
      <c r="I65" s="188"/>
      <c r="J65" s="188"/>
      <c r="K65" s="188"/>
      <c r="L65" s="188"/>
      <c r="M65" s="189"/>
      <c r="N65" s="148"/>
      <c r="O65" s="187"/>
      <c r="P65" s="188"/>
      <c r="Q65" s="188"/>
      <c r="R65" s="188"/>
      <c r="S65" s="188"/>
      <c r="T65" s="188"/>
      <c r="U65" s="188"/>
      <c r="V65" s="189"/>
      <c r="W65" s="95"/>
      <c r="X65" s="187"/>
      <c r="Y65" s="188"/>
      <c r="Z65" s="188"/>
      <c r="AA65" s="188"/>
      <c r="AB65" s="188"/>
      <c r="AC65" s="188"/>
      <c r="AD65" s="188"/>
      <c r="AE65" s="189"/>
      <c r="AF65" s="146"/>
      <c r="AG65" s="166"/>
      <c r="AH65" s="167"/>
      <c r="AI65" s="167"/>
      <c r="AJ65" s="167"/>
      <c r="AK65" s="168"/>
      <c r="AL65" s="60"/>
    </row>
    <row r="66" spans="1:55" ht="5.0999999999999996" customHeight="1" x14ac:dyDescent="0.2">
      <c r="B66" s="59"/>
      <c r="C66" s="83"/>
      <c r="D66" s="121"/>
      <c r="E66" s="121"/>
      <c r="F66" s="121"/>
      <c r="G66" s="121"/>
      <c r="H66" s="121"/>
      <c r="I66" s="121"/>
      <c r="J66" s="121"/>
      <c r="K66" s="121"/>
      <c r="L66" s="121"/>
      <c r="M66" s="121"/>
      <c r="N66" s="148"/>
      <c r="O66" s="121"/>
      <c r="P66" s="121"/>
      <c r="Q66" s="121"/>
      <c r="R66" s="121"/>
      <c r="S66" s="121"/>
      <c r="T66" s="121"/>
      <c r="U66" s="121"/>
      <c r="V66" s="121"/>
      <c r="W66" s="95"/>
      <c r="X66" s="121"/>
      <c r="Y66" s="121"/>
      <c r="Z66" s="121"/>
      <c r="AA66" s="121"/>
      <c r="AB66" s="121"/>
      <c r="AC66" s="121"/>
      <c r="AD66" s="121"/>
      <c r="AE66" s="121"/>
      <c r="AF66" s="146"/>
      <c r="AG66" s="87"/>
      <c r="AH66" s="87"/>
      <c r="AI66" s="87"/>
      <c r="AJ66" s="87"/>
      <c r="AK66" s="87"/>
      <c r="AL66" s="60"/>
    </row>
    <row r="67" spans="1:55" ht="15" customHeight="1" x14ac:dyDescent="0.2">
      <c r="B67" s="59"/>
      <c r="C67" s="61" t="s">
        <v>227</v>
      </c>
      <c r="D67" s="187"/>
      <c r="E67" s="188"/>
      <c r="F67" s="188"/>
      <c r="G67" s="188"/>
      <c r="H67" s="188"/>
      <c r="I67" s="188"/>
      <c r="J67" s="188"/>
      <c r="K67" s="188"/>
      <c r="L67" s="188"/>
      <c r="M67" s="189"/>
      <c r="N67" s="148"/>
      <c r="O67" s="187"/>
      <c r="P67" s="188"/>
      <c r="Q67" s="188"/>
      <c r="R67" s="188"/>
      <c r="S67" s="188"/>
      <c r="T67" s="188"/>
      <c r="U67" s="188"/>
      <c r="V67" s="189"/>
      <c r="W67" s="95"/>
      <c r="X67" s="187"/>
      <c r="Y67" s="188"/>
      <c r="Z67" s="188"/>
      <c r="AA67" s="188"/>
      <c r="AB67" s="188"/>
      <c r="AC67" s="188"/>
      <c r="AD67" s="188"/>
      <c r="AE67" s="189"/>
      <c r="AF67" s="146"/>
      <c r="AG67" s="166"/>
      <c r="AH67" s="167"/>
      <c r="AI67" s="167"/>
      <c r="AJ67" s="167"/>
      <c r="AK67" s="168"/>
      <c r="AL67" s="60"/>
    </row>
    <row r="68" spans="1:55" ht="5.0999999999999996" customHeight="1" x14ac:dyDescent="0.2">
      <c r="B68" s="59"/>
      <c r="C68" s="61"/>
      <c r="D68" s="121"/>
      <c r="E68" s="121"/>
      <c r="F68" s="121"/>
      <c r="G68" s="121"/>
      <c r="H68" s="121"/>
      <c r="I68" s="121"/>
      <c r="J68" s="121"/>
      <c r="K68" s="121"/>
      <c r="L68" s="121"/>
      <c r="M68" s="121"/>
      <c r="N68" s="148"/>
      <c r="O68" s="121"/>
      <c r="P68" s="121"/>
      <c r="Q68" s="121"/>
      <c r="R68" s="121"/>
      <c r="S68" s="121"/>
      <c r="T68" s="121"/>
      <c r="U68" s="121"/>
      <c r="V68" s="121"/>
      <c r="W68" s="95"/>
      <c r="X68" s="121"/>
      <c r="Y68" s="121"/>
      <c r="Z68" s="121"/>
      <c r="AA68" s="121"/>
      <c r="AB68" s="121"/>
      <c r="AC68" s="121"/>
      <c r="AD68" s="121"/>
      <c r="AE68" s="121"/>
      <c r="AF68" s="146"/>
      <c r="AG68" s="87"/>
      <c r="AH68" s="87"/>
      <c r="AI68" s="87"/>
      <c r="AJ68" s="87"/>
      <c r="AK68" s="87"/>
      <c r="AL68" s="60"/>
    </row>
    <row r="69" spans="1:55" ht="15" customHeight="1" x14ac:dyDescent="0.2">
      <c r="B69" s="59"/>
      <c r="C69" s="61" t="s">
        <v>228</v>
      </c>
      <c r="D69" s="187"/>
      <c r="E69" s="188"/>
      <c r="F69" s="188"/>
      <c r="G69" s="188"/>
      <c r="H69" s="188"/>
      <c r="I69" s="188"/>
      <c r="J69" s="188"/>
      <c r="K69" s="188"/>
      <c r="L69" s="188"/>
      <c r="M69" s="189"/>
      <c r="N69" s="148"/>
      <c r="O69" s="187"/>
      <c r="P69" s="188"/>
      <c r="Q69" s="188"/>
      <c r="R69" s="188"/>
      <c r="S69" s="188"/>
      <c r="T69" s="188"/>
      <c r="U69" s="188"/>
      <c r="V69" s="189"/>
      <c r="W69" s="95"/>
      <c r="X69" s="187"/>
      <c r="Y69" s="188"/>
      <c r="Z69" s="188"/>
      <c r="AA69" s="188"/>
      <c r="AB69" s="188"/>
      <c r="AC69" s="188"/>
      <c r="AD69" s="188"/>
      <c r="AE69" s="189"/>
      <c r="AF69" s="146"/>
      <c r="AG69" s="166"/>
      <c r="AH69" s="167"/>
      <c r="AI69" s="167"/>
      <c r="AJ69" s="167"/>
      <c r="AK69" s="168"/>
      <c r="AL69" s="60"/>
    </row>
    <row r="70" spans="1:55" ht="5.0999999999999996" customHeight="1" x14ac:dyDescent="0.2">
      <c r="B70" s="59"/>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60"/>
    </row>
    <row r="71" spans="1:55" ht="5.0999999999999996" customHeight="1" x14ac:dyDescent="0.2">
      <c r="B71" s="65"/>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7"/>
    </row>
    <row r="72" spans="1:55" ht="5.0999999999999996" customHeight="1" x14ac:dyDescent="0.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68"/>
      <c r="AV72" s="53"/>
      <c r="AW72" s="53"/>
      <c r="AX72" s="53"/>
      <c r="AY72" s="53"/>
      <c r="AZ72" s="53"/>
      <c r="BA72" s="53"/>
      <c r="BB72" s="53"/>
      <c r="BC72" s="53"/>
    </row>
    <row r="73" spans="1:55" ht="5.0999999999999996" customHeight="1" x14ac:dyDescent="0.2">
      <c r="B73" s="56"/>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8"/>
    </row>
    <row r="74" spans="1:55" ht="15" customHeight="1" x14ac:dyDescent="0.2">
      <c r="B74" s="59"/>
      <c r="C74" s="69" t="s">
        <v>434</v>
      </c>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72">
        <v>2</v>
      </c>
      <c r="AG74" s="198"/>
      <c r="AH74" s="199"/>
      <c r="AI74" s="199"/>
      <c r="AJ74" s="199"/>
      <c r="AK74" s="200"/>
      <c r="AL74" s="60"/>
    </row>
    <row r="75" spans="1:55" ht="5.0999999999999996" customHeight="1" x14ac:dyDescent="0.2">
      <c r="B75" s="59"/>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60"/>
    </row>
    <row r="76" spans="1:55" ht="15" customHeight="1" x14ac:dyDescent="0.2">
      <c r="B76" s="59"/>
      <c r="C76" s="53"/>
      <c r="D76" s="192" t="s">
        <v>57</v>
      </c>
      <c r="E76" s="192"/>
      <c r="F76" s="192"/>
      <c r="G76" s="192"/>
      <c r="H76" s="192"/>
      <c r="I76" s="192"/>
      <c r="J76" s="192"/>
      <c r="K76" s="192"/>
      <c r="L76" s="192"/>
      <c r="M76" s="192"/>
      <c r="N76" s="192"/>
      <c r="O76" s="192"/>
      <c r="P76" s="53"/>
      <c r="Q76" s="192" t="s">
        <v>56</v>
      </c>
      <c r="R76" s="192"/>
      <c r="S76" s="192"/>
      <c r="T76" s="192"/>
      <c r="U76" s="53"/>
      <c r="V76" s="192" t="s">
        <v>75</v>
      </c>
      <c r="W76" s="192"/>
      <c r="X76" s="192"/>
      <c r="Y76" s="192"/>
      <c r="Z76" s="192"/>
      <c r="AA76" s="192"/>
      <c r="AB76" s="192"/>
      <c r="AC76" s="192"/>
      <c r="AD76" s="192"/>
      <c r="AE76" s="192"/>
      <c r="AF76" s="61"/>
      <c r="AG76" s="192" t="s">
        <v>29</v>
      </c>
      <c r="AH76" s="192"/>
      <c r="AI76" s="192"/>
      <c r="AJ76" s="192"/>
      <c r="AK76" s="192"/>
      <c r="AL76" s="60"/>
    </row>
    <row r="77" spans="1:55" ht="15" customHeight="1" x14ac:dyDescent="0.2">
      <c r="B77" s="59"/>
      <c r="C77" s="83" t="s">
        <v>227</v>
      </c>
      <c r="D77" s="187"/>
      <c r="E77" s="188"/>
      <c r="F77" s="188"/>
      <c r="G77" s="188"/>
      <c r="H77" s="188"/>
      <c r="I77" s="188"/>
      <c r="J77" s="188"/>
      <c r="K77" s="188"/>
      <c r="L77" s="188"/>
      <c r="M77" s="188"/>
      <c r="N77" s="188"/>
      <c r="O77" s="189"/>
      <c r="P77" s="148"/>
      <c r="Q77" s="187"/>
      <c r="R77" s="188"/>
      <c r="S77" s="188"/>
      <c r="T77" s="189"/>
      <c r="U77" s="148"/>
      <c r="V77" s="187"/>
      <c r="W77" s="188"/>
      <c r="X77" s="188"/>
      <c r="Y77" s="188"/>
      <c r="Z77" s="188"/>
      <c r="AA77" s="188"/>
      <c r="AB77" s="188"/>
      <c r="AC77" s="188"/>
      <c r="AD77" s="188"/>
      <c r="AE77" s="189"/>
      <c r="AF77" s="146"/>
      <c r="AG77" s="166"/>
      <c r="AH77" s="167"/>
      <c r="AI77" s="167"/>
      <c r="AJ77" s="167"/>
      <c r="AK77" s="168"/>
      <c r="AL77" s="60"/>
    </row>
    <row r="78" spans="1:55" ht="5.0999999999999996" customHeight="1" x14ac:dyDescent="0.2">
      <c r="B78" s="59"/>
      <c r="C78" s="83"/>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90"/>
      <c r="AB78" s="90"/>
      <c r="AC78" s="90"/>
      <c r="AD78" s="90"/>
      <c r="AE78" s="90"/>
      <c r="AF78" s="146"/>
      <c r="AG78" s="91"/>
      <c r="AH78" s="91"/>
      <c r="AI78" s="91"/>
      <c r="AJ78" s="91"/>
      <c r="AK78" s="91"/>
      <c r="AL78" s="60"/>
    </row>
    <row r="79" spans="1:55" ht="15" customHeight="1" x14ac:dyDescent="0.2">
      <c r="B79" s="59"/>
      <c r="C79" s="83" t="s">
        <v>228</v>
      </c>
      <c r="D79" s="187"/>
      <c r="E79" s="188"/>
      <c r="F79" s="188"/>
      <c r="G79" s="188"/>
      <c r="H79" s="188"/>
      <c r="I79" s="188"/>
      <c r="J79" s="188"/>
      <c r="K79" s="188"/>
      <c r="L79" s="188"/>
      <c r="M79" s="188"/>
      <c r="N79" s="188"/>
      <c r="O79" s="189"/>
      <c r="P79" s="148"/>
      <c r="Q79" s="187"/>
      <c r="R79" s="188"/>
      <c r="S79" s="188"/>
      <c r="T79" s="189"/>
      <c r="U79" s="148"/>
      <c r="V79" s="187"/>
      <c r="W79" s="188"/>
      <c r="X79" s="188"/>
      <c r="Y79" s="188"/>
      <c r="Z79" s="188"/>
      <c r="AA79" s="188"/>
      <c r="AB79" s="188"/>
      <c r="AC79" s="188"/>
      <c r="AD79" s="188"/>
      <c r="AE79" s="189"/>
      <c r="AF79" s="146"/>
      <c r="AG79" s="166" t="str">
        <f>IF(AA79="","",AA79*V79)</f>
        <v/>
      </c>
      <c r="AH79" s="167"/>
      <c r="AI79" s="167"/>
      <c r="AJ79" s="167"/>
      <c r="AK79" s="168"/>
      <c r="AL79" s="60"/>
    </row>
    <row r="80" spans="1:55" ht="5.0999999999999996" customHeight="1" x14ac:dyDescent="0.2">
      <c r="B80" s="59"/>
      <c r="C80" s="83"/>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90"/>
      <c r="AB80" s="90"/>
      <c r="AC80" s="90"/>
      <c r="AD80" s="90"/>
      <c r="AE80" s="90"/>
      <c r="AF80" s="146"/>
      <c r="AG80" s="91"/>
      <c r="AH80" s="91"/>
      <c r="AI80" s="91"/>
      <c r="AJ80" s="91"/>
      <c r="AK80" s="91"/>
      <c r="AL80" s="60"/>
    </row>
    <row r="81" spans="1:38" ht="15" customHeight="1" x14ac:dyDescent="0.2">
      <c r="B81" s="59"/>
      <c r="C81" s="61" t="s">
        <v>229</v>
      </c>
      <c r="D81" s="187"/>
      <c r="E81" s="188"/>
      <c r="F81" s="188"/>
      <c r="G81" s="188"/>
      <c r="H81" s="188"/>
      <c r="I81" s="188"/>
      <c r="J81" s="188"/>
      <c r="K81" s="188"/>
      <c r="L81" s="188"/>
      <c r="M81" s="188"/>
      <c r="N81" s="188"/>
      <c r="O81" s="189"/>
      <c r="P81" s="148"/>
      <c r="Q81" s="187"/>
      <c r="R81" s="188"/>
      <c r="S81" s="188"/>
      <c r="T81" s="189"/>
      <c r="U81" s="148"/>
      <c r="V81" s="187"/>
      <c r="W81" s="188"/>
      <c r="X81" s="188"/>
      <c r="Y81" s="188"/>
      <c r="Z81" s="188"/>
      <c r="AA81" s="188"/>
      <c r="AB81" s="188"/>
      <c r="AC81" s="188"/>
      <c r="AD81" s="188"/>
      <c r="AE81" s="189"/>
      <c r="AF81" s="146"/>
      <c r="AG81" s="166" t="str">
        <f>IF(AA81="","",AA81*V81)</f>
        <v/>
      </c>
      <c r="AH81" s="167"/>
      <c r="AI81" s="167"/>
      <c r="AJ81" s="167"/>
      <c r="AK81" s="168"/>
      <c r="AL81" s="60"/>
    </row>
    <row r="82" spans="1:38" ht="5.0999999999999996" customHeight="1" x14ac:dyDescent="0.2">
      <c r="B82" s="59"/>
      <c r="C82" s="61"/>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90"/>
      <c r="AB82" s="90"/>
      <c r="AC82" s="90"/>
      <c r="AD82" s="90"/>
      <c r="AE82" s="90"/>
      <c r="AF82" s="146"/>
      <c r="AG82" s="91"/>
      <c r="AH82" s="91"/>
      <c r="AI82" s="91"/>
      <c r="AJ82" s="91"/>
      <c r="AK82" s="91"/>
      <c r="AL82" s="60"/>
    </row>
    <row r="83" spans="1:38" ht="15" customHeight="1" x14ac:dyDescent="0.2">
      <c r="B83" s="230" t="s">
        <v>230</v>
      </c>
      <c r="C83" s="231"/>
      <c r="D83" s="187"/>
      <c r="E83" s="188"/>
      <c r="F83" s="188"/>
      <c r="G83" s="188"/>
      <c r="H83" s="188"/>
      <c r="I83" s="188"/>
      <c r="J83" s="188"/>
      <c r="K83" s="188"/>
      <c r="L83" s="188"/>
      <c r="M83" s="188"/>
      <c r="N83" s="188"/>
      <c r="O83" s="189"/>
      <c r="P83" s="148"/>
      <c r="Q83" s="187"/>
      <c r="R83" s="188"/>
      <c r="S83" s="188"/>
      <c r="T83" s="189"/>
      <c r="U83" s="148"/>
      <c r="V83" s="187"/>
      <c r="W83" s="188"/>
      <c r="X83" s="188"/>
      <c r="Y83" s="188"/>
      <c r="Z83" s="188"/>
      <c r="AA83" s="188"/>
      <c r="AB83" s="188"/>
      <c r="AC83" s="188"/>
      <c r="AD83" s="188"/>
      <c r="AE83" s="189"/>
      <c r="AF83" s="146"/>
      <c r="AG83" s="166" t="str">
        <f>IF(AA83="","",AA83*V83)</f>
        <v/>
      </c>
      <c r="AH83" s="167"/>
      <c r="AI83" s="167"/>
      <c r="AJ83" s="167"/>
      <c r="AK83" s="168"/>
      <c r="AL83" s="60"/>
    </row>
    <row r="84" spans="1:38" ht="5.0999999999999996" customHeight="1" x14ac:dyDescent="0.2">
      <c r="B84" s="118"/>
      <c r="C84" s="119"/>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90"/>
      <c r="AB84" s="90"/>
      <c r="AC84" s="90"/>
      <c r="AD84" s="90"/>
      <c r="AE84" s="90"/>
      <c r="AF84" s="146"/>
      <c r="AG84" s="91"/>
      <c r="AH84" s="91"/>
      <c r="AI84" s="91"/>
      <c r="AJ84" s="91"/>
      <c r="AK84" s="91"/>
      <c r="AL84" s="60"/>
    </row>
    <row r="85" spans="1:38" ht="15" customHeight="1" x14ac:dyDescent="0.2">
      <c r="B85" s="230" t="s">
        <v>231</v>
      </c>
      <c r="C85" s="231"/>
      <c r="D85" s="187"/>
      <c r="E85" s="188"/>
      <c r="F85" s="188"/>
      <c r="G85" s="188"/>
      <c r="H85" s="188"/>
      <c r="I85" s="188"/>
      <c r="J85" s="188"/>
      <c r="K85" s="188"/>
      <c r="L85" s="188"/>
      <c r="M85" s="188"/>
      <c r="N85" s="188"/>
      <c r="O85" s="189"/>
      <c r="P85" s="148"/>
      <c r="Q85" s="187"/>
      <c r="R85" s="188"/>
      <c r="S85" s="188"/>
      <c r="T85" s="189"/>
      <c r="U85" s="148"/>
      <c r="V85" s="187"/>
      <c r="W85" s="188"/>
      <c r="X85" s="188"/>
      <c r="Y85" s="188"/>
      <c r="Z85" s="188"/>
      <c r="AA85" s="188"/>
      <c r="AB85" s="188"/>
      <c r="AC85" s="188"/>
      <c r="AD85" s="188"/>
      <c r="AE85" s="189"/>
      <c r="AF85" s="146"/>
      <c r="AG85" s="166" t="str">
        <f>IF(AA85="","",AA85*V85)</f>
        <v/>
      </c>
      <c r="AH85" s="167"/>
      <c r="AI85" s="167"/>
      <c r="AJ85" s="167"/>
      <c r="AK85" s="168"/>
      <c r="AL85" s="60"/>
    </row>
    <row r="86" spans="1:38" ht="5.0999999999999996" customHeight="1" x14ac:dyDescent="0.2">
      <c r="B86" s="118"/>
      <c r="C86" s="119"/>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90"/>
      <c r="AB86" s="90"/>
      <c r="AC86" s="90"/>
      <c r="AD86" s="90"/>
      <c r="AE86" s="90"/>
      <c r="AF86" s="146"/>
      <c r="AG86" s="91"/>
      <c r="AH86" s="91"/>
      <c r="AI86" s="91"/>
      <c r="AJ86" s="91"/>
      <c r="AK86" s="91"/>
      <c r="AL86" s="60"/>
    </row>
    <row r="87" spans="1:38" ht="15" customHeight="1" x14ac:dyDescent="0.2">
      <c r="B87" s="230" t="s">
        <v>232</v>
      </c>
      <c r="C87" s="231"/>
      <c r="D87" s="187"/>
      <c r="E87" s="188"/>
      <c r="F87" s="188"/>
      <c r="G87" s="188"/>
      <c r="H87" s="188"/>
      <c r="I87" s="188"/>
      <c r="J87" s="188"/>
      <c r="K87" s="188"/>
      <c r="L87" s="188"/>
      <c r="M87" s="188"/>
      <c r="N87" s="188"/>
      <c r="O87" s="189"/>
      <c r="P87" s="148"/>
      <c r="Q87" s="187"/>
      <c r="R87" s="188"/>
      <c r="S87" s="188"/>
      <c r="T87" s="189"/>
      <c r="U87" s="148"/>
      <c r="V87" s="187"/>
      <c r="W87" s="188"/>
      <c r="X87" s="188"/>
      <c r="Y87" s="188"/>
      <c r="Z87" s="188"/>
      <c r="AA87" s="188"/>
      <c r="AB87" s="188"/>
      <c r="AC87" s="188"/>
      <c r="AD87" s="188"/>
      <c r="AE87" s="189"/>
      <c r="AF87" s="146"/>
      <c r="AG87" s="166" t="str">
        <f>IF(AA87="","",AA87*V87)</f>
        <v/>
      </c>
      <c r="AH87" s="167"/>
      <c r="AI87" s="167"/>
      <c r="AJ87" s="167"/>
      <c r="AK87" s="168"/>
      <c r="AL87" s="60"/>
    </row>
    <row r="88" spans="1:38" ht="5.0999999999999996" customHeight="1" x14ac:dyDescent="0.2">
      <c r="B88" s="65"/>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7"/>
    </row>
    <row r="89" spans="1:38" ht="5.0999999999999996" customHeight="1" x14ac:dyDescent="0.2"/>
    <row r="90" spans="1:38" ht="5.0999999999999996" customHeight="1" x14ac:dyDescent="0.2">
      <c r="B90" s="56"/>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8"/>
    </row>
    <row r="91" spans="1:38" ht="15" customHeight="1" x14ac:dyDescent="0.2">
      <c r="A91" s="92"/>
      <c r="B91" s="93"/>
      <c r="C91" s="69" t="s">
        <v>435</v>
      </c>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72">
        <v>2</v>
      </c>
      <c r="AG91" s="198"/>
      <c r="AH91" s="199"/>
      <c r="AI91" s="199"/>
      <c r="AJ91" s="199"/>
      <c r="AK91" s="200"/>
      <c r="AL91" s="60"/>
    </row>
    <row r="92" spans="1:38" ht="5.0999999999999996" customHeight="1" x14ac:dyDescent="0.2">
      <c r="B92" s="59"/>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60"/>
    </row>
    <row r="93" spans="1:38" ht="15" customHeight="1" x14ac:dyDescent="0.2">
      <c r="B93" s="59"/>
      <c r="C93" s="53"/>
      <c r="D93" s="192" t="s">
        <v>57</v>
      </c>
      <c r="E93" s="192"/>
      <c r="F93" s="192"/>
      <c r="G93" s="192"/>
      <c r="H93" s="192"/>
      <c r="I93" s="192"/>
      <c r="J93" s="192"/>
      <c r="K93" s="192"/>
      <c r="L93" s="192"/>
      <c r="M93" s="192"/>
      <c r="N93" s="192"/>
      <c r="O93" s="192"/>
      <c r="P93" s="53"/>
      <c r="Q93" s="192" t="s">
        <v>56</v>
      </c>
      <c r="R93" s="192"/>
      <c r="S93" s="192"/>
      <c r="T93" s="192"/>
      <c r="U93" s="53"/>
      <c r="V93" s="192" t="s">
        <v>58</v>
      </c>
      <c r="W93" s="192"/>
      <c r="X93" s="192"/>
      <c r="Y93" s="192"/>
      <c r="Z93" s="94"/>
      <c r="AA93" s="192" t="s">
        <v>59</v>
      </c>
      <c r="AB93" s="192"/>
      <c r="AC93" s="192"/>
      <c r="AD93" s="192"/>
      <c r="AE93" s="192"/>
      <c r="AF93" s="61"/>
      <c r="AG93" s="192" t="s">
        <v>60</v>
      </c>
      <c r="AH93" s="192"/>
      <c r="AI93" s="192"/>
      <c r="AJ93" s="192"/>
      <c r="AK93" s="192"/>
      <c r="AL93" s="60"/>
    </row>
    <row r="94" spans="1:38" ht="15" customHeight="1" x14ac:dyDescent="0.2">
      <c r="B94" s="59"/>
      <c r="C94" s="83" t="s">
        <v>40</v>
      </c>
      <c r="D94" s="169"/>
      <c r="E94" s="170"/>
      <c r="F94" s="170"/>
      <c r="G94" s="170"/>
      <c r="H94" s="170"/>
      <c r="I94" s="170"/>
      <c r="J94" s="170"/>
      <c r="K94" s="170"/>
      <c r="L94" s="170"/>
      <c r="M94" s="170"/>
      <c r="N94" s="170"/>
      <c r="O94" s="171"/>
      <c r="P94" s="146"/>
      <c r="Q94" s="169"/>
      <c r="R94" s="170"/>
      <c r="S94" s="170"/>
      <c r="T94" s="171"/>
      <c r="U94" s="146"/>
      <c r="V94" s="202"/>
      <c r="W94" s="203"/>
      <c r="X94" s="203"/>
      <c r="Y94" s="204"/>
      <c r="Z94" s="94"/>
      <c r="AA94" s="166"/>
      <c r="AB94" s="167"/>
      <c r="AC94" s="167"/>
      <c r="AD94" s="167"/>
      <c r="AE94" s="168"/>
      <c r="AF94" s="149"/>
      <c r="AG94" s="166"/>
      <c r="AH94" s="167"/>
      <c r="AI94" s="167"/>
      <c r="AJ94" s="167"/>
      <c r="AK94" s="168"/>
      <c r="AL94" s="60"/>
    </row>
    <row r="95" spans="1:38" ht="5.0999999999999996" customHeight="1" x14ac:dyDescent="0.2">
      <c r="B95" s="59"/>
      <c r="C95" s="83"/>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91"/>
      <c r="AB95" s="91"/>
      <c r="AC95" s="91"/>
      <c r="AD95" s="91"/>
      <c r="AE95" s="91"/>
      <c r="AF95" s="149"/>
      <c r="AG95" s="91"/>
      <c r="AH95" s="91"/>
      <c r="AI95" s="91"/>
      <c r="AJ95" s="91"/>
      <c r="AK95" s="91"/>
      <c r="AL95" s="60"/>
    </row>
    <row r="96" spans="1:38" ht="15" customHeight="1" x14ac:dyDescent="0.2">
      <c r="B96" s="59"/>
      <c r="C96" s="83" t="s">
        <v>41</v>
      </c>
      <c r="D96" s="187"/>
      <c r="E96" s="188"/>
      <c r="F96" s="188"/>
      <c r="G96" s="188"/>
      <c r="H96" s="188"/>
      <c r="I96" s="188"/>
      <c r="J96" s="188"/>
      <c r="K96" s="188"/>
      <c r="L96" s="188"/>
      <c r="M96" s="188"/>
      <c r="N96" s="188"/>
      <c r="O96" s="189"/>
      <c r="P96" s="148"/>
      <c r="Q96" s="187"/>
      <c r="R96" s="188"/>
      <c r="S96" s="188"/>
      <c r="T96" s="189"/>
      <c r="U96" s="148"/>
      <c r="V96" s="187"/>
      <c r="W96" s="188"/>
      <c r="X96" s="188"/>
      <c r="Y96" s="189"/>
      <c r="Z96" s="94"/>
      <c r="AA96" s="166"/>
      <c r="AB96" s="167"/>
      <c r="AC96" s="167"/>
      <c r="AD96" s="167"/>
      <c r="AE96" s="168"/>
      <c r="AF96" s="149"/>
      <c r="AG96" s="166" t="str">
        <f>IF(AA96="","",AA96*V96)</f>
        <v/>
      </c>
      <c r="AH96" s="167"/>
      <c r="AI96" s="167"/>
      <c r="AJ96" s="167"/>
      <c r="AK96" s="168"/>
      <c r="AL96" s="60"/>
    </row>
    <row r="97" spans="2:38" ht="5.0999999999999996" customHeight="1" x14ac:dyDescent="0.2">
      <c r="B97" s="65"/>
      <c r="C97" s="96"/>
      <c r="D97" s="66"/>
      <c r="E97" s="66"/>
      <c r="F97" s="66"/>
      <c r="G97" s="66"/>
      <c r="H97" s="66"/>
      <c r="I97" s="66"/>
      <c r="J97" s="66"/>
      <c r="K97" s="66"/>
      <c r="L97" s="66"/>
      <c r="M97" s="66"/>
      <c r="N97" s="66"/>
      <c r="O97" s="66"/>
      <c r="P97" s="66"/>
      <c r="Q97" s="66"/>
      <c r="R97" s="66"/>
      <c r="S97" s="66"/>
      <c r="T97" s="66"/>
      <c r="U97" s="66"/>
      <c r="V97" s="66"/>
      <c r="W97" s="66"/>
      <c r="X97" s="66"/>
      <c r="Y97" s="66"/>
      <c r="Z97" s="66"/>
      <c r="AA97" s="97"/>
      <c r="AB97" s="97"/>
      <c r="AC97" s="97"/>
      <c r="AD97" s="97"/>
      <c r="AE97" s="97"/>
      <c r="AF97" s="66"/>
      <c r="AG97" s="97"/>
      <c r="AH97" s="97"/>
      <c r="AI97" s="97"/>
      <c r="AJ97" s="97"/>
      <c r="AK97" s="97"/>
      <c r="AL97" s="67"/>
    </row>
    <row r="98" spans="2:38" ht="5.0999999999999996" customHeight="1" x14ac:dyDescent="0.2"/>
    <row r="99" spans="2:38" ht="5.0999999999999996" customHeight="1" x14ac:dyDescent="0.2">
      <c r="B99" s="56"/>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8"/>
    </row>
    <row r="100" spans="2:38" ht="15" customHeight="1" x14ac:dyDescent="0.2">
      <c r="B100" s="59"/>
      <c r="C100" s="69" t="s">
        <v>436</v>
      </c>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72">
        <v>2</v>
      </c>
      <c r="AG100" s="198"/>
      <c r="AH100" s="199"/>
      <c r="AI100" s="199"/>
      <c r="AJ100" s="199"/>
      <c r="AK100" s="200"/>
      <c r="AL100" s="60"/>
    </row>
    <row r="101" spans="2:38" ht="8.1" customHeight="1" x14ac:dyDescent="0.2">
      <c r="B101" s="59"/>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60"/>
    </row>
    <row r="102" spans="2:38" ht="15" customHeight="1" x14ac:dyDescent="0.2">
      <c r="B102" s="59"/>
      <c r="C102" s="53"/>
      <c r="D102" s="192" t="s">
        <v>67</v>
      </c>
      <c r="E102" s="192"/>
      <c r="F102" s="192"/>
      <c r="G102" s="192"/>
      <c r="H102" s="192"/>
      <c r="I102" s="192"/>
      <c r="J102" s="192"/>
      <c r="K102" s="192"/>
      <c r="L102" s="192"/>
      <c r="M102" s="192"/>
      <c r="N102" s="192"/>
      <c r="O102" s="192"/>
      <c r="P102" s="53"/>
      <c r="Q102" s="192" t="s">
        <v>56</v>
      </c>
      <c r="R102" s="192"/>
      <c r="S102" s="192"/>
      <c r="T102" s="192"/>
      <c r="U102" s="53"/>
      <c r="V102" s="192" t="s">
        <v>61</v>
      </c>
      <c r="W102" s="192"/>
      <c r="X102" s="192"/>
      <c r="Y102" s="192"/>
      <c r="Z102" s="192"/>
      <c r="AA102" s="192"/>
      <c r="AB102" s="192"/>
      <c r="AC102" s="192"/>
      <c r="AD102" s="192"/>
      <c r="AE102" s="192"/>
      <c r="AF102" s="61"/>
      <c r="AG102" s="192" t="s">
        <v>29</v>
      </c>
      <c r="AH102" s="192"/>
      <c r="AI102" s="192"/>
      <c r="AJ102" s="192"/>
      <c r="AK102" s="192"/>
      <c r="AL102" s="60"/>
    </row>
    <row r="103" spans="2:38" ht="15" customHeight="1" x14ac:dyDescent="0.2">
      <c r="B103" s="59"/>
      <c r="C103" s="83" t="s">
        <v>40</v>
      </c>
      <c r="D103" s="169"/>
      <c r="E103" s="170"/>
      <c r="F103" s="170"/>
      <c r="G103" s="170"/>
      <c r="H103" s="170"/>
      <c r="I103" s="170"/>
      <c r="J103" s="170"/>
      <c r="K103" s="170"/>
      <c r="L103" s="170"/>
      <c r="M103" s="170"/>
      <c r="N103" s="170"/>
      <c r="O103" s="171"/>
      <c r="P103" s="146"/>
      <c r="Q103" s="169"/>
      <c r="R103" s="170"/>
      <c r="S103" s="170"/>
      <c r="T103" s="171"/>
      <c r="U103" s="146"/>
      <c r="V103" s="202"/>
      <c r="W103" s="203"/>
      <c r="X103" s="203"/>
      <c r="Y103" s="203"/>
      <c r="Z103" s="203"/>
      <c r="AA103" s="203"/>
      <c r="AB103" s="203"/>
      <c r="AC103" s="203"/>
      <c r="AD103" s="203"/>
      <c r="AE103" s="204"/>
      <c r="AF103" s="146"/>
      <c r="AG103" s="166"/>
      <c r="AH103" s="167"/>
      <c r="AI103" s="167"/>
      <c r="AJ103" s="167"/>
      <c r="AK103" s="168"/>
      <c r="AL103" s="60"/>
    </row>
    <row r="104" spans="2:38" ht="5.0999999999999996" customHeight="1" x14ac:dyDescent="0.2">
      <c r="B104" s="59"/>
      <c r="C104" s="83"/>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91"/>
      <c r="AB104" s="91"/>
      <c r="AC104" s="91"/>
      <c r="AD104" s="91"/>
      <c r="AE104" s="91"/>
      <c r="AF104" s="146"/>
      <c r="AG104" s="91"/>
      <c r="AH104" s="91"/>
      <c r="AI104" s="91"/>
      <c r="AJ104" s="91"/>
      <c r="AK104" s="91"/>
      <c r="AL104" s="60"/>
    </row>
    <row r="105" spans="2:38" ht="15" customHeight="1" x14ac:dyDescent="0.2">
      <c r="B105" s="59"/>
      <c r="C105" s="83" t="s">
        <v>41</v>
      </c>
      <c r="D105" s="169"/>
      <c r="E105" s="170"/>
      <c r="F105" s="170"/>
      <c r="G105" s="170"/>
      <c r="H105" s="170"/>
      <c r="I105" s="170"/>
      <c r="J105" s="170"/>
      <c r="K105" s="170"/>
      <c r="L105" s="170"/>
      <c r="M105" s="170"/>
      <c r="N105" s="170"/>
      <c r="O105" s="171"/>
      <c r="P105" s="146"/>
      <c r="Q105" s="187"/>
      <c r="R105" s="188"/>
      <c r="S105" s="188"/>
      <c r="T105" s="189"/>
      <c r="U105" s="146"/>
      <c r="V105" s="202"/>
      <c r="W105" s="203"/>
      <c r="X105" s="203"/>
      <c r="Y105" s="203"/>
      <c r="Z105" s="203"/>
      <c r="AA105" s="203"/>
      <c r="AB105" s="203"/>
      <c r="AC105" s="203"/>
      <c r="AD105" s="203"/>
      <c r="AE105" s="204"/>
      <c r="AF105" s="146"/>
      <c r="AG105" s="166" t="str">
        <f>IF(AA105="","",AA105*V105)</f>
        <v/>
      </c>
      <c r="AH105" s="167"/>
      <c r="AI105" s="167"/>
      <c r="AJ105" s="167"/>
      <c r="AK105" s="168"/>
      <c r="AL105" s="60"/>
    </row>
    <row r="106" spans="2:38" ht="5.0999999999999996" customHeight="1" x14ac:dyDescent="0.2">
      <c r="B106" s="65"/>
      <c r="C106" s="9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97"/>
      <c r="AB106" s="97"/>
      <c r="AC106" s="97"/>
      <c r="AD106" s="97"/>
      <c r="AE106" s="97"/>
      <c r="AF106" s="66"/>
      <c r="AG106" s="97"/>
      <c r="AH106" s="97"/>
      <c r="AI106" s="97"/>
      <c r="AJ106" s="97"/>
      <c r="AK106" s="97"/>
      <c r="AL106" s="67"/>
    </row>
    <row r="107" spans="2:38" ht="5.0999999999999996" customHeight="1" x14ac:dyDescent="0.2"/>
    <row r="108" spans="2:38" ht="5.0999999999999996" customHeight="1" x14ac:dyDescent="0.2">
      <c r="B108" s="56"/>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8"/>
    </row>
    <row r="109" spans="2:38" ht="15" customHeight="1" x14ac:dyDescent="0.2">
      <c r="B109" s="59"/>
      <c r="C109" s="69" t="s">
        <v>437</v>
      </c>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72">
        <v>2</v>
      </c>
      <c r="AG109" s="198"/>
      <c r="AH109" s="199"/>
      <c r="AI109" s="199"/>
      <c r="AJ109" s="199"/>
      <c r="AK109" s="200"/>
      <c r="AL109" s="60"/>
    </row>
    <row r="110" spans="2:38" ht="5.0999999999999996" customHeight="1" x14ac:dyDescent="0.2">
      <c r="B110" s="59"/>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60"/>
    </row>
    <row r="111" spans="2:38" ht="15" customHeight="1" x14ac:dyDescent="0.2">
      <c r="B111" s="59"/>
      <c r="C111" s="53"/>
      <c r="D111" s="192" t="s">
        <v>61</v>
      </c>
      <c r="E111" s="192"/>
      <c r="F111" s="192"/>
      <c r="G111" s="192"/>
      <c r="H111" s="192"/>
      <c r="I111" s="192"/>
      <c r="J111" s="192"/>
      <c r="K111" s="192"/>
      <c r="L111" s="192"/>
      <c r="M111" s="192"/>
      <c r="N111" s="192"/>
      <c r="O111" s="192"/>
      <c r="P111" s="192"/>
      <c r="Q111" s="192"/>
      <c r="R111" s="192"/>
      <c r="S111" s="192"/>
      <c r="T111" s="83"/>
      <c r="U111" s="192" t="s">
        <v>19</v>
      </c>
      <c r="V111" s="192"/>
      <c r="W111" s="192"/>
      <c r="X111" s="192"/>
      <c r="Y111" s="192"/>
      <c r="Z111" s="192"/>
      <c r="AA111" s="192"/>
      <c r="AB111" s="192"/>
      <c r="AC111" s="192"/>
      <c r="AD111" s="192"/>
      <c r="AE111" s="192"/>
      <c r="AF111" s="61"/>
      <c r="AG111" s="192" t="s">
        <v>29</v>
      </c>
      <c r="AH111" s="192"/>
      <c r="AI111" s="192"/>
      <c r="AJ111" s="192"/>
      <c r="AK111" s="192"/>
      <c r="AL111" s="60"/>
    </row>
    <row r="112" spans="2:38" ht="15" customHeight="1" x14ac:dyDescent="0.2">
      <c r="B112" s="59"/>
      <c r="C112" s="83" t="s">
        <v>227</v>
      </c>
      <c r="D112" s="169"/>
      <c r="E112" s="170"/>
      <c r="F112" s="170"/>
      <c r="G112" s="170"/>
      <c r="H112" s="170"/>
      <c r="I112" s="170"/>
      <c r="J112" s="170"/>
      <c r="K112" s="170"/>
      <c r="L112" s="170"/>
      <c r="M112" s="170"/>
      <c r="N112" s="170"/>
      <c r="O112" s="170"/>
      <c r="P112" s="170"/>
      <c r="Q112" s="170"/>
      <c r="R112" s="170"/>
      <c r="S112" s="171"/>
      <c r="T112" s="84"/>
      <c r="U112" s="169"/>
      <c r="V112" s="170"/>
      <c r="W112" s="170"/>
      <c r="X112" s="170"/>
      <c r="Y112" s="170"/>
      <c r="Z112" s="170"/>
      <c r="AA112" s="170"/>
      <c r="AB112" s="170"/>
      <c r="AC112" s="170"/>
      <c r="AD112" s="170"/>
      <c r="AE112" s="171"/>
      <c r="AF112" s="146"/>
      <c r="AG112" s="166"/>
      <c r="AH112" s="167"/>
      <c r="AI112" s="167"/>
      <c r="AJ112" s="167"/>
      <c r="AK112" s="168"/>
      <c r="AL112" s="60"/>
    </row>
    <row r="113" spans="2:38" ht="5.0999999999999996" customHeight="1" x14ac:dyDescent="0.2">
      <c r="B113" s="59"/>
      <c r="C113" s="83"/>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91"/>
      <c r="AB113" s="91"/>
      <c r="AC113" s="91"/>
      <c r="AD113" s="91"/>
      <c r="AE113" s="91"/>
      <c r="AF113" s="146"/>
      <c r="AG113" s="91"/>
      <c r="AH113" s="91"/>
      <c r="AI113" s="91"/>
      <c r="AJ113" s="91"/>
      <c r="AK113" s="91"/>
      <c r="AL113" s="60"/>
    </row>
    <row r="114" spans="2:38" ht="15" customHeight="1" x14ac:dyDescent="0.2">
      <c r="B114" s="59"/>
      <c r="C114" s="83" t="s">
        <v>228</v>
      </c>
      <c r="D114" s="169"/>
      <c r="E114" s="170"/>
      <c r="F114" s="170"/>
      <c r="G114" s="170"/>
      <c r="H114" s="170"/>
      <c r="I114" s="170"/>
      <c r="J114" s="170"/>
      <c r="K114" s="170"/>
      <c r="L114" s="170"/>
      <c r="M114" s="170"/>
      <c r="N114" s="170"/>
      <c r="O114" s="170"/>
      <c r="P114" s="170"/>
      <c r="Q114" s="170"/>
      <c r="R114" s="170"/>
      <c r="S114" s="171"/>
      <c r="T114" s="84"/>
      <c r="U114" s="169"/>
      <c r="V114" s="170"/>
      <c r="W114" s="170"/>
      <c r="X114" s="170"/>
      <c r="Y114" s="170"/>
      <c r="Z114" s="170"/>
      <c r="AA114" s="170"/>
      <c r="AB114" s="170"/>
      <c r="AC114" s="170"/>
      <c r="AD114" s="170"/>
      <c r="AE114" s="171"/>
      <c r="AF114" s="146"/>
      <c r="AG114" s="166" t="str">
        <f>IF(AA114="","",AA114*V114)</f>
        <v/>
      </c>
      <c r="AH114" s="167"/>
      <c r="AI114" s="167"/>
      <c r="AJ114" s="167"/>
      <c r="AK114" s="168"/>
      <c r="AL114" s="60"/>
    </row>
    <row r="115" spans="2:38" ht="5.0999999999999996" customHeight="1" x14ac:dyDescent="0.2">
      <c r="B115" s="59"/>
      <c r="C115" s="83"/>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91"/>
      <c r="AB115" s="91"/>
      <c r="AC115" s="91"/>
      <c r="AD115" s="91"/>
      <c r="AE115" s="91"/>
      <c r="AF115" s="146"/>
      <c r="AG115" s="91"/>
      <c r="AH115" s="91"/>
      <c r="AI115" s="91"/>
      <c r="AJ115" s="91"/>
      <c r="AK115" s="91"/>
      <c r="AL115" s="60"/>
    </row>
    <row r="116" spans="2:38" ht="15" customHeight="1" x14ac:dyDescent="0.2">
      <c r="B116" s="59"/>
      <c r="C116" s="61" t="s">
        <v>229</v>
      </c>
      <c r="D116" s="169"/>
      <c r="E116" s="170"/>
      <c r="F116" s="170"/>
      <c r="G116" s="170"/>
      <c r="H116" s="170"/>
      <c r="I116" s="170"/>
      <c r="J116" s="170"/>
      <c r="K116" s="170"/>
      <c r="L116" s="170"/>
      <c r="M116" s="170"/>
      <c r="N116" s="170"/>
      <c r="O116" s="170"/>
      <c r="P116" s="170"/>
      <c r="Q116" s="170"/>
      <c r="R116" s="170"/>
      <c r="S116" s="171"/>
      <c r="T116" s="84"/>
      <c r="U116" s="169"/>
      <c r="V116" s="170"/>
      <c r="W116" s="170"/>
      <c r="X116" s="170"/>
      <c r="Y116" s="170"/>
      <c r="Z116" s="170"/>
      <c r="AA116" s="170"/>
      <c r="AB116" s="170"/>
      <c r="AC116" s="170"/>
      <c r="AD116" s="170"/>
      <c r="AE116" s="171"/>
      <c r="AF116" s="146"/>
      <c r="AG116" s="166" t="str">
        <f>IF(AA116="","",AA116*V116)</f>
        <v/>
      </c>
      <c r="AH116" s="167"/>
      <c r="AI116" s="167"/>
      <c r="AJ116" s="167"/>
      <c r="AK116" s="168"/>
      <c r="AL116" s="60"/>
    </row>
    <row r="117" spans="2:38" ht="5.0999999999999996" customHeight="1" x14ac:dyDescent="0.2">
      <c r="B117" s="59"/>
      <c r="C117" s="61"/>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91"/>
      <c r="AB117" s="91"/>
      <c r="AC117" s="91"/>
      <c r="AD117" s="91"/>
      <c r="AE117" s="91"/>
      <c r="AF117" s="146"/>
      <c r="AG117" s="91"/>
      <c r="AH117" s="91"/>
      <c r="AI117" s="91"/>
      <c r="AJ117" s="91"/>
      <c r="AK117" s="91"/>
      <c r="AL117" s="60"/>
    </row>
    <row r="118" spans="2:38" ht="15" customHeight="1" x14ac:dyDescent="0.2">
      <c r="B118" s="230" t="s">
        <v>230</v>
      </c>
      <c r="C118" s="231"/>
      <c r="D118" s="169"/>
      <c r="E118" s="170"/>
      <c r="F118" s="170"/>
      <c r="G118" s="170"/>
      <c r="H118" s="170"/>
      <c r="I118" s="170"/>
      <c r="J118" s="170"/>
      <c r="K118" s="170"/>
      <c r="L118" s="170"/>
      <c r="M118" s="170"/>
      <c r="N118" s="170"/>
      <c r="O118" s="170"/>
      <c r="P118" s="170"/>
      <c r="Q118" s="170"/>
      <c r="R118" s="170"/>
      <c r="S118" s="171"/>
      <c r="T118" s="84"/>
      <c r="U118" s="169"/>
      <c r="V118" s="170"/>
      <c r="W118" s="170"/>
      <c r="X118" s="170"/>
      <c r="Y118" s="170"/>
      <c r="Z118" s="170"/>
      <c r="AA118" s="170"/>
      <c r="AB118" s="170"/>
      <c r="AC118" s="170"/>
      <c r="AD118" s="170"/>
      <c r="AE118" s="171"/>
      <c r="AF118" s="146"/>
      <c r="AG118" s="166" t="str">
        <f>IF(AA118="","",AA118*V118)</f>
        <v/>
      </c>
      <c r="AH118" s="167"/>
      <c r="AI118" s="167"/>
      <c r="AJ118" s="167"/>
      <c r="AK118" s="168"/>
      <c r="AL118" s="60"/>
    </row>
    <row r="119" spans="2:38" ht="5.0999999999999996" customHeight="1" x14ac:dyDescent="0.2">
      <c r="B119" s="118"/>
      <c r="C119" s="119"/>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91"/>
      <c r="AB119" s="91"/>
      <c r="AC119" s="91"/>
      <c r="AD119" s="91"/>
      <c r="AE119" s="91"/>
      <c r="AF119" s="146"/>
      <c r="AG119" s="91"/>
      <c r="AH119" s="91"/>
      <c r="AI119" s="91"/>
      <c r="AJ119" s="91"/>
      <c r="AK119" s="91"/>
      <c r="AL119" s="60"/>
    </row>
    <row r="120" spans="2:38" ht="15" customHeight="1" x14ac:dyDescent="0.2">
      <c r="B120" s="230" t="s">
        <v>231</v>
      </c>
      <c r="C120" s="231"/>
      <c r="D120" s="169"/>
      <c r="E120" s="170"/>
      <c r="F120" s="170"/>
      <c r="G120" s="170"/>
      <c r="H120" s="170"/>
      <c r="I120" s="170"/>
      <c r="J120" s="170"/>
      <c r="K120" s="170"/>
      <c r="L120" s="170"/>
      <c r="M120" s="170"/>
      <c r="N120" s="170"/>
      <c r="O120" s="170"/>
      <c r="P120" s="170"/>
      <c r="Q120" s="170"/>
      <c r="R120" s="170"/>
      <c r="S120" s="171"/>
      <c r="T120" s="84"/>
      <c r="U120" s="169"/>
      <c r="V120" s="170"/>
      <c r="W120" s="170"/>
      <c r="X120" s="170"/>
      <c r="Y120" s="170"/>
      <c r="Z120" s="170"/>
      <c r="AA120" s="170"/>
      <c r="AB120" s="170"/>
      <c r="AC120" s="170"/>
      <c r="AD120" s="170"/>
      <c r="AE120" s="171"/>
      <c r="AF120" s="146"/>
      <c r="AG120" s="166" t="str">
        <f>IF(AA120="","",AA120*V120)</f>
        <v/>
      </c>
      <c r="AH120" s="167"/>
      <c r="AI120" s="167"/>
      <c r="AJ120" s="167"/>
      <c r="AK120" s="168"/>
      <c r="AL120" s="60"/>
    </row>
    <row r="121" spans="2:38" ht="5.0999999999999996" customHeight="1" x14ac:dyDescent="0.2">
      <c r="B121" s="118"/>
      <c r="C121" s="119"/>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91"/>
      <c r="AB121" s="91"/>
      <c r="AC121" s="91"/>
      <c r="AD121" s="91"/>
      <c r="AE121" s="91"/>
      <c r="AF121" s="146"/>
      <c r="AG121" s="91"/>
      <c r="AH121" s="91"/>
      <c r="AI121" s="91"/>
      <c r="AJ121" s="91"/>
      <c r="AK121" s="91"/>
      <c r="AL121" s="60"/>
    </row>
    <row r="122" spans="2:38" ht="15" customHeight="1" x14ac:dyDescent="0.2">
      <c r="B122" s="230" t="s">
        <v>232</v>
      </c>
      <c r="C122" s="231"/>
      <c r="D122" s="169"/>
      <c r="E122" s="170"/>
      <c r="F122" s="170"/>
      <c r="G122" s="170"/>
      <c r="H122" s="170"/>
      <c r="I122" s="170"/>
      <c r="J122" s="170"/>
      <c r="K122" s="170"/>
      <c r="L122" s="170"/>
      <c r="M122" s="170"/>
      <c r="N122" s="170"/>
      <c r="O122" s="170"/>
      <c r="P122" s="170"/>
      <c r="Q122" s="170"/>
      <c r="R122" s="170"/>
      <c r="S122" s="171"/>
      <c r="T122" s="84"/>
      <c r="U122" s="169"/>
      <c r="V122" s="170"/>
      <c r="W122" s="170"/>
      <c r="X122" s="170"/>
      <c r="Y122" s="170"/>
      <c r="Z122" s="170"/>
      <c r="AA122" s="170"/>
      <c r="AB122" s="170"/>
      <c r="AC122" s="170"/>
      <c r="AD122" s="170"/>
      <c r="AE122" s="171"/>
      <c r="AF122" s="146"/>
      <c r="AG122" s="166" t="str">
        <f>IF(AA122="","",AA122*V122)</f>
        <v/>
      </c>
      <c r="AH122" s="167"/>
      <c r="AI122" s="167"/>
      <c r="AJ122" s="167"/>
      <c r="AK122" s="168"/>
      <c r="AL122" s="60"/>
    </row>
    <row r="123" spans="2:38" ht="5.0999999999999996" customHeight="1" x14ac:dyDescent="0.2">
      <c r="B123" s="65"/>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7"/>
    </row>
    <row r="124" spans="2:38" ht="5.0999999999999996" customHeight="1" x14ac:dyDescent="0.2"/>
    <row r="125" spans="2:38" ht="5.0999999999999996" customHeight="1" x14ac:dyDescent="0.2">
      <c r="B125" s="56"/>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8"/>
    </row>
    <row r="126" spans="2:38" ht="15" customHeight="1" x14ac:dyDescent="0.2">
      <c r="B126" s="59"/>
      <c r="C126" s="69" t="s">
        <v>438</v>
      </c>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72">
        <v>2</v>
      </c>
      <c r="AG126" s="198"/>
      <c r="AH126" s="199"/>
      <c r="AI126" s="199"/>
      <c r="AJ126" s="199"/>
      <c r="AK126" s="200"/>
      <c r="AL126" s="60"/>
    </row>
    <row r="127" spans="2:38" ht="5.0999999999999996" customHeight="1" x14ac:dyDescent="0.2">
      <c r="B127" s="59"/>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60"/>
    </row>
    <row r="128" spans="2:38" ht="15" customHeight="1" x14ac:dyDescent="0.2">
      <c r="B128" s="59"/>
      <c r="C128" s="53"/>
      <c r="D128" s="192" t="s">
        <v>54</v>
      </c>
      <c r="E128" s="192"/>
      <c r="F128" s="192"/>
      <c r="G128" s="192"/>
      <c r="H128" s="192"/>
      <c r="I128" s="192"/>
      <c r="J128" s="192"/>
      <c r="K128" s="192"/>
      <c r="L128" s="192"/>
      <c r="M128" s="192"/>
      <c r="N128" s="192"/>
      <c r="O128" s="192"/>
      <c r="P128" s="53"/>
      <c r="Q128" s="192" t="s">
        <v>56</v>
      </c>
      <c r="R128" s="192"/>
      <c r="S128" s="192"/>
      <c r="T128" s="192"/>
      <c r="U128" s="53"/>
      <c r="V128" s="192" t="s">
        <v>55</v>
      </c>
      <c r="W128" s="192"/>
      <c r="X128" s="192"/>
      <c r="Y128" s="192"/>
      <c r="Z128" s="192"/>
      <c r="AA128" s="94"/>
      <c r="AB128" s="192" t="s">
        <v>49</v>
      </c>
      <c r="AC128" s="192"/>
      <c r="AD128" s="192"/>
      <c r="AE128" s="192"/>
      <c r="AF128" s="61"/>
      <c r="AG128" s="192" t="s">
        <v>29</v>
      </c>
      <c r="AH128" s="192"/>
      <c r="AI128" s="192"/>
      <c r="AJ128" s="192"/>
      <c r="AK128" s="192"/>
      <c r="AL128" s="60"/>
    </row>
    <row r="129" spans="2:38" ht="15" customHeight="1" x14ac:dyDescent="0.2">
      <c r="B129" s="59"/>
      <c r="C129" s="83" t="s">
        <v>40</v>
      </c>
      <c r="D129" s="169"/>
      <c r="E129" s="170"/>
      <c r="F129" s="170"/>
      <c r="G129" s="170"/>
      <c r="H129" s="170"/>
      <c r="I129" s="170"/>
      <c r="J129" s="170"/>
      <c r="K129" s="170"/>
      <c r="L129" s="170"/>
      <c r="M129" s="170"/>
      <c r="N129" s="170"/>
      <c r="O129" s="171"/>
      <c r="P129" s="146"/>
      <c r="Q129" s="169"/>
      <c r="R129" s="170"/>
      <c r="S129" s="170"/>
      <c r="T129" s="171"/>
      <c r="U129" s="146"/>
      <c r="V129" s="166"/>
      <c r="W129" s="167"/>
      <c r="X129" s="167"/>
      <c r="Y129" s="167"/>
      <c r="Z129" s="168"/>
      <c r="AA129" s="94"/>
      <c r="AB129" s="202"/>
      <c r="AC129" s="203"/>
      <c r="AD129" s="203"/>
      <c r="AE129" s="204"/>
      <c r="AF129" s="146"/>
      <c r="AG129" s="175" t="str">
        <f>IF(V129="","",V129*AB129)</f>
        <v/>
      </c>
      <c r="AH129" s="176"/>
      <c r="AI129" s="176"/>
      <c r="AJ129" s="176"/>
      <c r="AK129" s="177"/>
      <c r="AL129" s="60"/>
    </row>
    <row r="130" spans="2:38" ht="5.0999999999999996" customHeight="1" x14ac:dyDescent="0.2">
      <c r="B130" s="59"/>
      <c r="C130" s="83"/>
      <c r="D130" s="146"/>
      <c r="E130" s="146"/>
      <c r="F130" s="146"/>
      <c r="G130" s="146"/>
      <c r="H130" s="146"/>
      <c r="I130" s="146"/>
      <c r="J130" s="146"/>
      <c r="K130" s="146"/>
      <c r="L130" s="146"/>
      <c r="M130" s="146"/>
      <c r="N130" s="146"/>
      <c r="O130" s="146"/>
      <c r="P130" s="146"/>
      <c r="Q130" s="146"/>
      <c r="R130" s="146"/>
      <c r="S130" s="146"/>
      <c r="T130" s="146"/>
      <c r="U130" s="146"/>
      <c r="V130" s="91"/>
      <c r="W130" s="91"/>
      <c r="X130" s="91"/>
      <c r="Y130" s="91"/>
      <c r="Z130" s="91"/>
      <c r="AA130" s="146"/>
      <c r="AB130" s="150"/>
      <c r="AC130" s="150"/>
      <c r="AD130" s="150"/>
      <c r="AE130" s="150"/>
      <c r="AF130" s="146"/>
      <c r="AG130" s="91"/>
      <c r="AH130" s="91"/>
      <c r="AI130" s="91"/>
      <c r="AJ130" s="91"/>
      <c r="AK130" s="91"/>
      <c r="AL130" s="60"/>
    </row>
    <row r="131" spans="2:38" ht="15" customHeight="1" x14ac:dyDescent="0.2">
      <c r="B131" s="59"/>
      <c r="C131" s="83" t="s">
        <v>41</v>
      </c>
      <c r="D131" s="169"/>
      <c r="E131" s="170"/>
      <c r="F131" s="170"/>
      <c r="G131" s="170"/>
      <c r="H131" s="170"/>
      <c r="I131" s="170"/>
      <c r="J131" s="170"/>
      <c r="K131" s="170"/>
      <c r="L131" s="170"/>
      <c r="M131" s="170"/>
      <c r="N131" s="170"/>
      <c r="O131" s="171"/>
      <c r="P131" s="146"/>
      <c r="Q131" s="187"/>
      <c r="R131" s="188"/>
      <c r="S131" s="188"/>
      <c r="T131" s="189"/>
      <c r="U131" s="146"/>
      <c r="V131" s="166"/>
      <c r="W131" s="167"/>
      <c r="X131" s="167"/>
      <c r="Y131" s="167"/>
      <c r="Z131" s="168"/>
      <c r="AA131" s="94"/>
      <c r="AB131" s="202"/>
      <c r="AC131" s="203"/>
      <c r="AD131" s="203"/>
      <c r="AE131" s="204"/>
      <c r="AF131" s="146"/>
      <c r="AG131" s="175" t="str">
        <f>IF(V131="","",V131*AB131)</f>
        <v/>
      </c>
      <c r="AH131" s="176"/>
      <c r="AI131" s="176"/>
      <c r="AJ131" s="176"/>
      <c r="AK131" s="177"/>
      <c r="AL131" s="60"/>
    </row>
    <row r="132" spans="2:38" ht="5.0999999999999996" customHeight="1" x14ac:dyDescent="0.2">
      <c r="B132" s="6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7"/>
    </row>
    <row r="133" spans="2:38" s="53" customFormat="1" ht="5.0999999999999996" customHeight="1" x14ac:dyDescent="0.2"/>
    <row r="134" spans="2:38" ht="5.0999999999999996" customHeight="1" x14ac:dyDescent="0.2">
      <c r="B134" s="56"/>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8"/>
    </row>
    <row r="135" spans="2:38" ht="15" customHeight="1" x14ac:dyDescent="0.2">
      <c r="B135" s="59"/>
      <c r="C135" s="69" t="s">
        <v>439</v>
      </c>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72">
        <v>2</v>
      </c>
      <c r="AG135" s="198"/>
      <c r="AH135" s="199"/>
      <c r="AI135" s="199"/>
      <c r="AJ135" s="199"/>
      <c r="AK135" s="200"/>
      <c r="AL135" s="60"/>
    </row>
    <row r="136" spans="2:38" ht="5.0999999999999996" customHeight="1" x14ac:dyDescent="0.2">
      <c r="B136" s="59"/>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60"/>
    </row>
    <row r="137" spans="2:38" ht="15" customHeight="1" x14ac:dyDescent="0.2">
      <c r="B137" s="59"/>
      <c r="C137" s="53"/>
      <c r="D137" s="192" t="s">
        <v>52</v>
      </c>
      <c r="E137" s="192"/>
      <c r="F137" s="192"/>
      <c r="G137" s="192"/>
      <c r="H137" s="192"/>
      <c r="I137" s="192"/>
      <c r="J137" s="192"/>
      <c r="K137" s="83"/>
      <c r="L137" s="192" t="s">
        <v>47</v>
      </c>
      <c r="M137" s="192"/>
      <c r="N137" s="192"/>
      <c r="O137" s="192"/>
      <c r="P137" s="53"/>
      <c r="Q137" s="192" t="s">
        <v>48</v>
      </c>
      <c r="R137" s="192"/>
      <c r="S137" s="192"/>
      <c r="T137" s="192"/>
      <c r="U137" s="192"/>
      <c r="V137" s="61"/>
      <c r="W137" s="192" t="s">
        <v>53</v>
      </c>
      <c r="X137" s="192"/>
      <c r="Y137" s="192"/>
      <c r="Z137" s="192"/>
      <c r="AA137" s="61"/>
      <c r="AB137" s="192" t="s">
        <v>49</v>
      </c>
      <c r="AC137" s="192"/>
      <c r="AD137" s="192"/>
      <c r="AE137" s="192"/>
      <c r="AF137" s="61"/>
      <c r="AG137" s="192" t="s">
        <v>29</v>
      </c>
      <c r="AH137" s="192"/>
      <c r="AI137" s="192"/>
      <c r="AJ137" s="192"/>
      <c r="AK137" s="192"/>
      <c r="AL137" s="60"/>
    </row>
    <row r="138" spans="2:38" ht="15" customHeight="1" x14ac:dyDescent="0.2">
      <c r="B138" s="59"/>
      <c r="C138" s="83" t="s">
        <v>227</v>
      </c>
      <c r="D138" s="169"/>
      <c r="E138" s="170"/>
      <c r="F138" s="170"/>
      <c r="G138" s="170"/>
      <c r="H138" s="170"/>
      <c r="I138" s="170"/>
      <c r="J138" s="171"/>
      <c r="K138" s="146"/>
      <c r="L138" s="169"/>
      <c r="M138" s="170"/>
      <c r="N138" s="170"/>
      <c r="O138" s="171"/>
      <c r="P138" s="146"/>
      <c r="Q138" s="166"/>
      <c r="R138" s="167"/>
      <c r="S138" s="167"/>
      <c r="T138" s="167"/>
      <c r="U138" s="168"/>
      <c r="V138" s="146"/>
      <c r="W138" s="169"/>
      <c r="X138" s="170"/>
      <c r="Y138" s="170"/>
      <c r="Z138" s="171"/>
      <c r="AA138" s="146"/>
      <c r="AB138" s="202"/>
      <c r="AC138" s="203"/>
      <c r="AD138" s="203"/>
      <c r="AE138" s="204"/>
      <c r="AF138" s="146"/>
      <c r="AG138" s="175" t="str">
        <f>IF(Q138="","",Q138*AB138)</f>
        <v/>
      </c>
      <c r="AH138" s="176"/>
      <c r="AI138" s="176"/>
      <c r="AJ138" s="176"/>
      <c r="AK138" s="177"/>
      <c r="AL138" s="60"/>
    </row>
    <row r="139" spans="2:38" ht="5.0999999999999996" customHeight="1" x14ac:dyDescent="0.2">
      <c r="B139" s="59"/>
      <c r="C139" s="83"/>
      <c r="D139" s="146"/>
      <c r="E139" s="146"/>
      <c r="F139" s="146"/>
      <c r="G139" s="146"/>
      <c r="H139" s="146"/>
      <c r="I139" s="146"/>
      <c r="J139" s="146"/>
      <c r="K139" s="146"/>
      <c r="L139" s="146"/>
      <c r="M139" s="146"/>
      <c r="N139" s="146"/>
      <c r="O139" s="146"/>
      <c r="P139" s="146"/>
      <c r="Q139" s="149"/>
      <c r="R139" s="149"/>
      <c r="S139" s="149"/>
      <c r="T139" s="149"/>
      <c r="U139" s="149"/>
      <c r="V139" s="146"/>
      <c r="W139" s="146"/>
      <c r="X139" s="146"/>
      <c r="Y139" s="146"/>
      <c r="Z139" s="146"/>
      <c r="AA139" s="146"/>
      <c r="AB139" s="150"/>
      <c r="AC139" s="150"/>
      <c r="AD139" s="150"/>
      <c r="AE139" s="150"/>
      <c r="AF139" s="146"/>
      <c r="AG139" s="149"/>
      <c r="AH139" s="149"/>
      <c r="AI139" s="149"/>
      <c r="AJ139" s="149"/>
      <c r="AK139" s="149"/>
      <c r="AL139" s="60"/>
    </row>
    <row r="140" spans="2:38" ht="15" customHeight="1" x14ac:dyDescent="0.2">
      <c r="B140" s="59"/>
      <c r="C140" s="83" t="s">
        <v>228</v>
      </c>
      <c r="D140" s="169"/>
      <c r="E140" s="170"/>
      <c r="F140" s="170"/>
      <c r="G140" s="170"/>
      <c r="H140" s="170"/>
      <c r="I140" s="170"/>
      <c r="J140" s="171"/>
      <c r="K140" s="146"/>
      <c r="L140" s="169"/>
      <c r="M140" s="170"/>
      <c r="N140" s="170"/>
      <c r="O140" s="171"/>
      <c r="P140" s="146"/>
      <c r="Q140" s="166"/>
      <c r="R140" s="167"/>
      <c r="S140" s="167"/>
      <c r="T140" s="167"/>
      <c r="U140" s="168"/>
      <c r="V140" s="146"/>
      <c r="W140" s="169"/>
      <c r="X140" s="170"/>
      <c r="Y140" s="170"/>
      <c r="Z140" s="171"/>
      <c r="AA140" s="146"/>
      <c r="AB140" s="202"/>
      <c r="AC140" s="203"/>
      <c r="AD140" s="203"/>
      <c r="AE140" s="204"/>
      <c r="AF140" s="146"/>
      <c r="AG140" s="175" t="str">
        <f>IF(Q140="","",Q140*AB140)</f>
        <v/>
      </c>
      <c r="AH140" s="176"/>
      <c r="AI140" s="176"/>
      <c r="AJ140" s="176"/>
      <c r="AK140" s="177"/>
      <c r="AL140" s="60"/>
    </row>
    <row r="141" spans="2:38" ht="5.0999999999999996" customHeight="1" x14ac:dyDescent="0.2">
      <c r="B141" s="59"/>
      <c r="C141" s="83"/>
      <c r="D141" s="146"/>
      <c r="E141" s="146"/>
      <c r="F141" s="146"/>
      <c r="G141" s="146"/>
      <c r="H141" s="146"/>
      <c r="I141" s="146"/>
      <c r="J141" s="146"/>
      <c r="K141" s="146"/>
      <c r="L141" s="146"/>
      <c r="M141" s="146"/>
      <c r="N141" s="146"/>
      <c r="O141" s="146"/>
      <c r="P141" s="146"/>
      <c r="Q141" s="149"/>
      <c r="R141" s="149"/>
      <c r="S141" s="149"/>
      <c r="T141" s="149"/>
      <c r="U141" s="149"/>
      <c r="V141" s="146"/>
      <c r="W141" s="146"/>
      <c r="X141" s="146"/>
      <c r="Y141" s="146"/>
      <c r="Z141" s="146"/>
      <c r="AA141" s="146"/>
      <c r="AB141" s="150"/>
      <c r="AC141" s="150"/>
      <c r="AD141" s="150"/>
      <c r="AE141" s="150"/>
      <c r="AF141" s="146"/>
      <c r="AG141" s="149"/>
      <c r="AH141" s="149"/>
      <c r="AI141" s="149"/>
      <c r="AJ141" s="149"/>
      <c r="AK141" s="149"/>
      <c r="AL141" s="60"/>
    </row>
    <row r="142" spans="2:38" ht="15" customHeight="1" x14ac:dyDescent="0.2">
      <c r="B142" s="59"/>
      <c r="C142" s="61" t="s">
        <v>229</v>
      </c>
      <c r="D142" s="169"/>
      <c r="E142" s="170"/>
      <c r="F142" s="170"/>
      <c r="G142" s="170"/>
      <c r="H142" s="170"/>
      <c r="I142" s="170"/>
      <c r="J142" s="171"/>
      <c r="K142" s="146"/>
      <c r="L142" s="169"/>
      <c r="M142" s="170"/>
      <c r="N142" s="170"/>
      <c r="O142" s="171"/>
      <c r="P142" s="146"/>
      <c r="Q142" s="166"/>
      <c r="R142" s="167"/>
      <c r="S142" s="167"/>
      <c r="T142" s="167"/>
      <c r="U142" s="168"/>
      <c r="V142" s="146"/>
      <c r="W142" s="169"/>
      <c r="X142" s="170"/>
      <c r="Y142" s="170"/>
      <c r="Z142" s="171"/>
      <c r="AA142" s="146"/>
      <c r="AB142" s="202"/>
      <c r="AC142" s="203"/>
      <c r="AD142" s="203"/>
      <c r="AE142" s="204"/>
      <c r="AF142" s="146"/>
      <c r="AG142" s="175" t="str">
        <f>IF(Q142="","",Q142*AB142)</f>
        <v/>
      </c>
      <c r="AH142" s="176"/>
      <c r="AI142" s="176"/>
      <c r="AJ142" s="176"/>
      <c r="AK142" s="177"/>
      <c r="AL142" s="60"/>
    </row>
    <row r="143" spans="2:38" ht="5.0999999999999996" customHeight="1" x14ac:dyDescent="0.2">
      <c r="B143" s="59"/>
      <c r="C143" s="61"/>
      <c r="D143" s="146"/>
      <c r="E143" s="146"/>
      <c r="F143" s="146"/>
      <c r="G143" s="146"/>
      <c r="H143" s="146"/>
      <c r="I143" s="146"/>
      <c r="J143" s="146"/>
      <c r="K143" s="146"/>
      <c r="L143" s="146"/>
      <c r="M143" s="146"/>
      <c r="N143" s="146"/>
      <c r="O143" s="146"/>
      <c r="P143" s="146"/>
      <c r="Q143" s="149"/>
      <c r="R143" s="149"/>
      <c r="S143" s="149"/>
      <c r="T143" s="149"/>
      <c r="U143" s="149"/>
      <c r="V143" s="146"/>
      <c r="W143" s="146"/>
      <c r="X143" s="146"/>
      <c r="Y143" s="146"/>
      <c r="Z143" s="146"/>
      <c r="AA143" s="146"/>
      <c r="AB143" s="150"/>
      <c r="AC143" s="150"/>
      <c r="AD143" s="150"/>
      <c r="AE143" s="150"/>
      <c r="AF143" s="146"/>
      <c r="AG143" s="149"/>
      <c r="AH143" s="149"/>
      <c r="AI143" s="149"/>
      <c r="AJ143" s="149"/>
      <c r="AK143" s="149"/>
      <c r="AL143" s="60"/>
    </row>
    <row r="144" spans="2:38" ht="15" customHeight="1" x14ac:dyDescent="0.2">
      <c r="B144" s="230" t="s">
        <v>230</v>
      </c>
      <c r="C144" s="231"/>
      <c r="D144" s="169"/>
      <c r="E144" s="170"/>
      <c r="F144" s="170"/>
      <c r="G144" s="170"/>
      <c r="H144" s="170"/>
      <c r="I144" s="170"/>
      <c r="J144" s="171"/>
      <c r="K144" s="146"/>
      <c r="L144" s="169"/>
      <c r="M144" s="170"/>
      <c r="N144" s="170"/>
      <c r="O144" s="171"/>
      <c r="P144" s="146"/>
      <c r="Q144" s="166"/>
      <c r="R144" s="167"/>
      <c r="S144" s="167"/>
      <c r="T144" s="167"/>
      <c r="U144" s="168"/>
      <c r="V144" s="146"/>
      <c r="W144" s="169"/>
      <c r="X144" s="170"/>
      <c r="Y144" s="170"/>
      <c r="Z144" s="171"/>
      <c r="AA144" s="146"/>
      <c r="AB144" s="202"/>
      <c r="AC144" s="203"/>
      <c r="AD144" s="203"/>
      <c r="AE144" s="204"/>
      <c r="AF144" s="146"/>
      <c r="AG144" s="175" t="str">
        <f>IF(Q144="","",Q144*AB144)</f>
        <v/>
      </c>
      <c r="AH144" s="176"/>
      <c r="AI144" s="176"/>
      <c r="AJ144" s="176"/>
      <c r="AK144" s="177"/>
      <c r="AL144" s="60"/>
    </row>
    <row r="145" spans="2:38" ht="5.0999999999999996" customHeight="1" x14ac:dyDescent="0.2">
      <c r="B145" s="118"/>
      <c r="C145" s="119"/>
      <c r="D145" s="146"/>
      <c r="E145" s="146"/>
      <c r="F145" s="146"/>
      <c r="G145" s="146"/>
      <c r="H145" s="146"/>
      <c r="I145" s="146"/>
      <c r="J145" s="146"/>
      <c r="K145" s="146"/>
      <c r="L145" s="146"/>
      <c r="M145" s="146"/>
      <c r="N145" s="146"/>
      <c r="O145" s="146"/>
      <c r="P145" s="146"/>
      <c r="Q145" s="149"/>
      <c r="R145" s="149"/>
      <c r="S145" s="149"/>
      <c r="T145" s="149"/>
      <c r="U145" s="149"/>
      <c r="V145" s="146"/>
      <c r="W145" s="146"/>
      <c r="X145" s="146"/>
      <c r="Y145" s="146"/>
      <c r="Z145" s="146"/>
      <c r="AA145" s="146"/>
      <c r="AB145" s="150"/>
      <c r="AC145" s="152"/>
      <c r="AD145" s="150"/>
      <c r="AE145" s="150"/>
      <c r="AF145" s="146"/>
      <c r="AG145" s="149"/>
      <c r="AH145" s="149"/>
      <c r="AI145" s="149"/>
      <c r="AJ145" s="149"/>
      <c r="AK145" s="149"/>
      <c r="AL145" s="60"/>
    </row>
    <row r="146" spans="2:38" ht="15" customHeight="1" x14ac:dyDescent="0.2">
      <c r="B146" s="230" t="s">
        <v>231</v>
      </c>
      <c r="C146" s="231"/>
      <c r="D146" s="169"/>
      <c r="E146" s="170"/>
      <c r="F146" s="170"/>
      <c r="G146" s="170"/>
      <c r="H146" s="170"/>
      <c r="I146" s="170"/>
      <c r="J146" s="171"/>
      <c r="K146" s="146"/>
      <c r="L146" s="169"/>
      <c r="M146" s="170"/>
      <c r="N146" s="170"/>
      <c r="O146" s="171"/>
      <c r="P146" s="146"/>
      <c r="Q146" s="166"/>
      <c r="R146" s="167"/>
      <c r="S146" s="167"/>
      <c r="T146" s="167"/>
      <c r="U146" s="168"/>
      <c r="V146" s="146"/>
      <c r="W146" s="169"/>
      <c r="X146" s="170"/>
      <c r="Y146" s="170"/>
      <c r="Z146" s="171"/>
      <c r="AA146" s="146"/>
      <c r="AB146" s="202"/>
      <c r="AC146" s="203"/>
      <c r="AD146" s="203"/>
      <c r="AE146" s="204"/>
      <c r="AF146" s="146"/>
      <c r="AG146" s="175" t="str">
        <f>IF(Q146="","",Q146*AB146)</f>
        <v/>
      </c>
      <c r="AH146" s="176"/>
      <c r="AI146" s="176"/>
      <c r="AJ146" s="176"/>
      <c r="AK146" s="177"/>
      <c r="AL146" s="60"/>
    </row>
    <row r="147" spans="2:38" ht="5.0999999999999996" customHeight="1" x14ac:dyDescent="0.2">
      <c r="B147" s="118"/>
      <c r="C147" s="119"/>
      <c r="D147" s="146"/>
      <c r="E147" s="146"/>
      <c r="F147" s="146"/>
      <c r="G147" s="146"/>
      <c r="H147" s="146"/>
      <c r="I147" s="146"/>
      <c r="J147" s="146"/>
      <c r="K147" s="146"/>
      <c r="L147" s="146"/>
      <c r="M147" s="146"/>
      <c r="N147" s="146"/>
      <c r="O147" s="146"/>
      <c r="P147" s="146"/>
      <c r="Q147" s="149"/>
      <c r="R147" s="149"/>
      <c r="S147" s="149"/>
      <c r="T147" s="149"/>
      <c r="U147" s="149"/>
      <c r="V147" s="146"/>
      <c r="W147" s="146"/>
      <c r="X147" s="146"/>
      <c r="Y147" s="146"/>
      <c r="Z147" s="146"/>
      <c r="AA147" s="146"/>
      <c r="AB147" s="150"/>
      <c r="AC147" s="150"/>
      <c r="AD147" s="150"/>
      <c r="AE147" s="150"/>
      <c r="AF147" s="146"/>
      <c r="AG147" s="149"/>
      <c r="AH147" s="149"/>
      <c r="AI147" s="149"/>
      <c r="AJ147" s="149"/>
      <c r="AK147" s="149"/>
      <c r="AL147" s="60"/>
    </row>
    <row r="148" spans="2:38" ht="15" customHeight="1" x14ac:dyDescent="0.2">
      <c r="B148" s="230" t="s">
        <v>232</v>
      </c>
      <c r="C148" s="231"/>
      <c r="D148" s="169"/>
      <c r="E148" s="170"/>
      <c r="F148" s="170"/>
      <c r="G148" s="170"/>
      <c r="H148" s="170"/>
      <c r="I148" s="170"/>
      <c r="J148" s="171"/>
      <c r="K148" s="146"/>
      <c r="L148" s="169"/>
      <c r="M148" s="170"/>
      <c r="N148" s="170"/>
      <c r="O148" s="171"/>
      <c r="P148" s="146"/>
      <c r="Q148" s="166"/>
      <c r="R148" s="167"/>
      <c r="S148" s="167"/>
      <c r="T148" s="167"/>
      <c r="U148" s="168"/>
      <c r="V148" s="146"/>
      <c r="W148" s="169"/>
      <c r="X148" s="170"/>
      <c r="Y148" s="170"/>
      <c r="Z148" s="171"/>
      <c r="AA148" s="146"/>
      <c r="AB148" s="202"/>
      <c r="AC148" s="203"/>
      <c r="AD148" s="203"/>
      <c r="AE148" s="204"/>
      <c r="AF148" s="146"/>
      <c r="AG148" s="175" t="str">
        <f>IF(Q148="","",Q148*AB148)</f>
        <v/>
      </c>
      <c r="AH148" s="176"/>
      <c r="AI148" s="176"/>
      <c r="AJ148" s="176"/>
      <c r="AK148" s="177"/>
      <c r="AL148" s="60"/>
    </row>
    <row r="149" spans="2:38" ht="5.0999999999999996" customHeight="1" x14ac:dyDescent="0.2">
      <c r="B149" s="59"/>
      <c r="C149" s="61"/>
      <c r="D149" s="71"/>
      <c r="E149" s="71"/>
      <c r="F149" s="71"/>
      <c r="G149" s="71"/>
      <c r="H149" s="71"/>
      <c r="I149" s="71"/>
      <c r="J149" s="71"/>
      <c r="K149" s="53"/>
      <c r="L149" s="71"/>
      <c r="M149" s="71"/>
      <c r="N149" s="71"/>
      <c r="O149" s="71"/>
      <c r="P149" s="53"/>
      <c r="Q149" s="85"/>
      <c r="R149" s="85"/>
      <c r="S149" s="85"/>
      <c r="T149" s="85"/>
      <c r="U149" s="85"/>
      <c r="V149" s="53"/>
      <c r="W149" s="71"/>
      <c r="X149" s="71"/>
      <c r="Y149" s="71"/>
      <c r="Z149" s="71"/>
      <c r="AA149" s="53"/>
      <c r="AB149" s="71"/>
      <c r="AC149" s="71"/>
      <c r="AD149" s="71"/>
      <c r="AE149" s="71"/>
      <c r="AF149" s="53"/>
      <c r="AG149" s="85"/>
      <c r="AH149" s="85"/>
      <c r="AI149" s="85"/>
      <c r="AJ149" s="85"/>
      <c r="AK149" s="85"/>
      <c r="AL149" s="60"/>
    </row>
    <row r="150" spans="2:38" s="70" customFormat="1" ht="15" customHeight="1" x14ac:dyDescent="0.2">
      <c r="B150" s="62"/>
      <c r="C150" s="61" t="s">
        <v>50</v>
      </c>
      <c r="D150" s="61" t="s">
        <v>51</v>
      </c>
      <c r="E150" s="61"/>
      <c r="F150" s="61"/>
      <c r="G150" s="61"/>
      <c r="H150" s="61"/>
      <c r="I150" s="61"/>
      <c r="J150" s="61"/>
      <c r="K150" s="61"/>
      <c r="L150" s="61"/>
      <c r="M150" s="61"/>
      <c r="N150" s="61"/>
      <c r="O150" s="61"/>
      <c r="P150" s="61"/>
      <c r="Q150" s="100"/>
      <c r="R150" s="100"/>
      <c r="S150" s="100"/>
      <c r="T150" s="100"/>
      <c r="U150" s="100"/>
      <c r="V150" s="61"/>
      <c r="W150" s="61"/>
      <c r="X150" s="61"/>
      <c r="Y150" s="61"/>
      <c r="Z150" s="61"/>
      <c r="AA150" s="61"/>
      <c r="AB150" s="61"/>
      <c r="AC150" s="61"/>
      <c r="AD150" s="61"/>
      <c r="AE150" s="61"/>
      <c r="AF150" s="61"/>
      <c r="AG150" s="100"/>
      <c r="AH150" s="100"/>
      <c r="AI150" s="100"/>
      <c r="AJ150" s="100"/>
      <c r="AK150" s="100"/>
      <c r="AL150" s="63"/>
    </row>
    <row r="151" spans="2:38" ht="5.0999999999999996" customHeight="1" x14ac:dyDescent="0.2">
      <c r="B151" s="65"/>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7"/>
    </row>
    <row r="152" spans="2:38" ht="5.0999999999999996" customHeight="1" x14ac:dyDescent="0.2"/>
    <row r="153" spans="2:38" ht="5.0999999999999996" customHeight="1" x14ac:dyDescent="0.2">
      <c r="B153" s="56"/>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8"/>
    </row>
    <row r="154" spans="2:38" ht="15" customHeight="1" x14ac:dyDescent="0.2">
      <c r="B154" s="59"/>
      <c r="C154" s="69" t="s">
        <v>440</v>
      </c>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72">
        <v>2</v>
      </c>
      <c r="AG154" s="198"/>
      <c r="AH154" s="199"/>
      <c r="AI154" s="199"/>
      <c r="AJ154" s="199"/>
      <c r="AK154" s="200"/>
      <c r="AL154" s="60"/>
    </row>
    <row r="155" spans="2:38" ht="5.0999999999999996" customHeight="1" x14ac:dyDescent="0.2">
      <c r="B155" s="59"/>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60"/>
    </row>
    <row r="156" spans="2:38" ht="15" customHeight="1" x14ac:dyDescent="0.2">
      <c r="B156" s="59"/>
      <c r="C156" s="53"/>
      <c r="D156" s="192" t="s">
        <v>62</v>
      </c>
      <c r="E156" s="192"/>
      <c r="F156" s="192"/>
      <c r="G156" s="192"/>
      <c r="H156" s="192"/>
      <c r="I156" s="192"/>
      <c r="J156" s="192"/>
      <c r="K156" s="192"/>
      <c r="L156" s="192"/>
      <c r="M156" s="192"/>
      <c r="N156" s="192"/>
      <c r="O156" s="192"/>
      <c r="P156" s="53"/>
      <c r="Q156" s="192" t="s">
        <v>56</v>
      </c>
      <c r="R156" s="192"/>
      <c r="S156" s="192"/>
      <c r="T156" s="192"/>
      <c r="U156" s="53"/>
      <c r="V156" s="192" t="s">
        <v>63</v>
      </c>
      <c r="W156" s="192"/>
      <c r="X156" s="192"/>
      <c r="Y156" s="192"/>
      <c r="Z156" s="192"/>
      <c r="AA156" s="94"/>
      <c r="AB156" s="192" t="s">
        <v>49</v>
      </c>
      <c r="AC156" s="192"/>
      <c r="AD156" s="192"/>
      <c r="AE156" s="192"/>
      <c r="AF156" s="61"/>
      <c r="AG156" s="192" t="s">
        <v>29</v>
      </c>
      <c r="AH156" s="192"/>
      <c r="AI156" s="192"/>
      <c r="AJ156" s="192"/>
      <c r="AK156" s="192"/>
      <c r="AL156" s="60"/>
    </row>
    <row r="157" spans="2:38" ht="15" customHeight="1" x14ac:dyDescent="0.2">
      <c r="B157" s="59"/>
      <c r="C157" s="83" t="s">
        <v>40</v>
      </c>
      <c r="D157" s="169"/>
      <c r="E157" s="170"/>
      <c r="F157" s="170"/>
      <c r="G157" s="170"/>
      <c r="H157" s="170"/>
      <c r="I157" s="170"/>
      <c r="J157" s="170"/>
      <c r="K157" s="170"/>
      <c r="L157" s="170"/>
      <c r="M157" s="170"/>
      <c r="N157" s="170"/>
      <c r="O157" s="171"/>
      <c r="P157" s="146"/>
      <c r="Q157" s="169"/>
      <c r="R157" s="170"/>
      <c r="S157" s="170"/>
      <c r="T157" s="171"/>
      <c r="U157" s="146"/>
      <c r="V157" s="166"/>
      <c r="W157" s="167"/>
      <c r="X157" s="167"/>
      <c r="Y157" s="167"/>
      <c r="Z157" s="168"/>
      <c r="AA157" s="94"/>
      <c r="AB157" s="202"/>
      <c r="AC157" s="203"/>
      <c r="AD157" s="203"/>
      <c r="AE157" s="204"/>
      <c r="AF157" s="146"/>
      <c r="AG157" s="175" t="str">
        <f>IF(V157="","",V157*AB157)</f>
        <v/>
      </c>
      <c r="AH157" s="176"/>
      <c r="AI157" s="176"/>
      <c r="AJ157" s="176"/>
      <c r="AK157" s="177"/>
      <c r="AL157" s="60"/>
    </row>
    <row r="158" spans="2:38" ht="5.0999999999999996" customHeight="1" x14ac:dyDescent="0.2">
      <c r="B158" s="59"/>
      <c r="C158" s="83"/>
      <c r="D158" s="146"/>
      <c r="E158" s="146"/>
      <c r="F158" s="146"/>
      <c r="G158" s="146"/>
      <c r="H158" s="146"/>
      <c r="I158" s="146"/>
      <c r="J158" s="146"/>
      <c r="K158" s="146"/>
      <c r="L158" s="146"/>
      <c r="M158" s="146"/>
      <c r="N158" s="146"/>
      <c r="O158" s="146"/>
      <c r="P158" s="146"/>
      <c r="Q158" s="146"/>
      <c r="R158" s="146"/>
      <c r="S158" s="146"/>
      <c r="T158" s="146"/>
      <c r="U158" s="146"/>
      <c r="V158" s="91"/>
      <c r="W158" s="91"/>
      <c r="X158" s="91"/>
      <c r="Y158" s="91"/>
      <c r="Z158" s="91"/>
      <c r="AA158" s="146"/>
      <c r="AB158" s="150"/>
      <c r="AC158" s="150"/>
      <c r="AD158" s="150"/>
      <c r="AE158" s="150"/>
      <c r="AF158" s="146"/>
      <c r="AG158" s="91"/>
      <c r="AH158" s="91"/>
      <c r="AI158" s="91"/>
      <c r="AJ158" s="91"/>
      <c r="AK158" s="91"/>
      <c r="AL158" s="60"/>
    </row>
    <row r="159" spans="2:38" ht="15" customHeight="1" x14ac:dyDescent="0.2">
      <c r="B159" s="59"/>
      <c r="C159" s="83" t="s">
        <v>41</v>
      </c>
      <c r="D159" s="169"/>
      <c r="E159" s="170"/>
      <c r="F159" s="170"/>
      <c r="G159" s="170"/>
      <c r="H159" s="170"/>
      <c r="I159" s="170"/>
      <c r="J159" s="170"/>
      <c r="K159" s="170"/>
      <c r="L159" s="170"/>
      <c r="M159" s="170"/>
      <c r="N159" s="170"/>
      <c r="O159" s="171"/>
      <c r="P159" s="146"/>
      <c r="Q159" s="187"/>
      <c r="R159" s="188"/>
      <c r="S159" s="188"/>
      <c r="T159" s="189"/>
      <c r="U159" s="146"/>
      <c r="V159" s="166"/>
      <c r="W159" s="167"/>
      <c r="X159" s="167"/>
      <c r="Y159" s="167"/>
      <c r="Z159" s="168"/>
      <c r="AA159" s="94"/>
      <c r="AB159" s="202"/>
      <c r="AC159" s="203"/>
      <c r="AD159" s="203"/>
      <c r="AE159" s="204"/>
      <c r="AF159" s="146"/>
      <c r="AG159" s="175" t="str">
        <f>IF(V159="","",V159*AB159)</f>
        <v/>
      </c>
      <c r="AH159" s="176"/>
      <c r="AI159" s="176"/>
      <c r="AJ159" s="176"/>
      <c r="AK159" s="177"/>
      <c r="AL159" s="60"/>
    </row>
    <row r="160" spans="2:38" ht="5.0999999999999996" customHeight="1" x14ac:dyDescent="0.2">
      <c r="B160" s="65"/>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7"/>
    </row>
    <row r="161" spans="2:38" ht="5.0999999999999996" customHeight="1" x14ac:dyDescent="0.2"/>
    <row r="162" spans="2:38" ht="5.0999999999999996" customHeight="1" x14ac:dyDescent="0.2">
      <c r="B162" s="56"/>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8"/>
    </row>
    <row r="163" spans="2:38" ht="15" customHeight="1" x14ac:dyDescent="0.2">
      <c r="B163" s="59"/>
      <c r="C163" s="69" t="s">
        <v>441</v>
      </c>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72">
        <v>2</v>
      </c>
      <c r="AG163" s="198"/>
      <c r="AH163" s="199"/>
      <c r="AI163" s="199"/>
      <c r="AJ163" s="199"/>
      <c r="AK163" s="200"/>
      <c r="AL163" s="60"/>
    </row>
    <row r="164" spans="2:38" ht="5.0999999999999996" customHeight="1" x14ac:dyDescent="0.2">
      <c r="B164" s="59"/>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60"/>
    </row>
    <row r="165" spans="2:38" ht="15" customHeight="1" x14ac:dyDescent="0.2">
      <c r="B165" s="59"/>
      <c r="C165" s="53"/>
      <c r="D165" s="192" t="s">
        <v>68</v>
      </c>
      <c r="E165" s="192"/>
      <c r="F165" s="192"/>
      <c r="G165" s="192"/>
      <c r="H165" s="192"/>
      <c r="I165" s="192"/>
      <c r="J165" s="192"/>
      <c r="K165" s="192"/>
      <c r="L165" s="192"/>
      <c r="M165" s="192"/>
      <c r="N165" s="192"/>
      <c r="O165" s="192"/>
      <c r="P165" s="53"/>
      <c r="Q165" s="192" t="s">
        <v>56</v>
      </c>
      <c r="R165" s="192"/>
      <c r="S165" s="192"/>
      <c r="T165" s="192"/>
      <c r="U165" s="53"/>
      <c r="V165" s="192" t="s">
        <v>69</v>
      </c>
      <c r="W165" s="192"/>
      <c r="X165" s="192"/>
      <c r="Y165" s="192"/>
      <c r="Z165" s="192"/>
      <c r="AA165" s="192"/>
      <c r="AB165" s="192"/>
      <c r="AC165" s="192"/>
      <c r="AD165" s="192"/>
      <c r="AE165" s="192"/>
      <c r="AF165" s="61"/>
      <c r="AG165" s="192" t="s">
        <v>29</v>
      </c>
      <c r="AH165" s="192"/>
      <c r="AI165" s="192"/>
      <c r="AJ165" s="192"/>
      <c r="AK165" s="192"/>
      <c r="AL165" s="60"/>
    </row>
    <row r="166" spans="2:38" ht="15" customHeight="1" x14ac:dyDescent="0.2">
      <c r="B166" s="59"/>
      <c r="C166" s="83" t="s">
        <v>40</v>
      </c>
      <c r="D166" s="187"/>
      <c r="E166" s="188"/>
      <c r="F166" s="188"/>
      <c r="G166" s="188"/>
      <c r="H166" s="188"/>
      <c r="I166" s="188"/>
      <c r="J166" s="188"/>
      <c r="K166" s="188"/>
      <c r="L166" s="188"/>
      <c r="M166" s="188"/>
      <c r="N166" s="188"/>
      <c r="O166" s="189"/>
      <c r="P166" s="148"/>
      <c r="Q166" s="187"/>
      <c r="R166" s="188"/>
      <c r="S166" s="188"/>
      <c r="T166" s="189"/>
      <c r="U166" s="148"/>
      <c r="V166" s="187"/>
      <c r="W166" s="188"/>
      <c r="X166" s="188"/>
      <c r="Y166" s="188"/>
      <c r="Z166" s="188"/>
      <c r="AA166" s="188"/>
      <c r="AB166" s="188"/>
      <c r="AC166" s="188"/>
      <c r="AD166" s="188"/>
      <c r="AE166" s="189"/>
      <c r="AF166" s="146"/>
      <c r="AG166" s="166"/>
      <c r="AH166" s="167"/>
      <c r="AI166" s="167"/>
      <c r="AJ166" s="167"/>
      <c r="AK166" s="168"/>
      <c r="AL166" s="60"/>
    </row>
    <row r="167" spans="2:38" ht="5.0999999999999996" customHeight="1" x14ac:dyDescent="0.2">
      <c r="B167" s="59"/>
      <c r="C167" s="83"/>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90"/>
      <c r="AB167" s="90"/>
      <c r="AC167" s="90"/>
      <c r="AD167" s="90"/>
      <c r="AE167" s="90"/>
      <c r="AF167" s="146"/>
      <c r="AG167" s="91"/>
      <c r="AH167" s="91"/>
      <c r="AI167" s="91"/>
      <c r="AJ167" s="91"/>
      <c r="AK167" s="91"/>
      <c r="AL167" s="60"/>
    </row>
    <row r="168" spans="2:38" ht="15" customHeight="1" x14ac:dyDescent="0.2">
      <c r="B168" s="59"/>
      <c r="C168" s="83" t="s">
        <v>41</v>
      </c>
      <c r="D168" s="187"/>
      <c r="E168" s="188"/>
      <c r="F168" s="188"/>
      <c r="G168" s="188"/>
      <c r="H168" s="188"/>
      <c r="I168" s="188"/>
      <c r="J168" s="188"/>
      <c r="K168" s="188"/>
      <c r="L168" s="188"/>
      <c r="M168" s="188"/>
      <c r="N168" s="188"/>
      <c r="O168" s="189"/>
      <c r="P168" s="148"/>
      <c r="Q168" s="187"/>
      <c r="R168" s="188"/>
      <c r="S168" s="188"/>
      <c r="T168" s="189"/>
      <c r="U168" s="148"/>
      <c r="V168" s="187"/>
      <c r="W168" s="188"/>
      <c r="X168" s="188"/>
      <c r="Y168" s="188"/>
      <c r="Z168" s="188"/>
      <c r="AA168" s="188"/>
      <c r="AB168" s="188"/>
      <c r="AC168" s="188"/>
      <c r="AD168" s="188"/>
      <c r="AE168" s="189"/>
      <c r="AF168" s="146"/>
      <c r="AG168" s="166" t="str">
        <f>IF(AA168="","",AA168*V168)</f>
        <v/>
      </c>
      <c r="AH168" s="167"/>
      <c r="AI168" s="167"/>
      <c r="AJ168" s="167"/>
      <c r="AK168" s="168"/>
      <c r="AL168" s="60"/>
    </row>
    <row r="169" spans="2:38" ht="5.0999999999999996" customHeight="1" x14ac:dyDescent="0.2">
      <c r="B169" s="65"/>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7"/>
    </row>
    <row r="170" spans="2:38" ht="5.0999999999999996" customHeight="1" x14ac:dyDescent="0.2"/>
    <row r="171" spans="2:38" ht="5.0999999999999996" customHeight="1" x14ac:dyDescent="0.2">
      <c r="B171" s="56"/>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8"/>
    </row>
    <row r="172" spans="2:38" ht="15" customHeight="1" x14ac:dyDescent="0.2">
      <c r="B172" s="59"/>
      <c r="C172" s="53" t="s">
        <v>446</v>
      </c>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72">
        <v>2</v>
      </c>
      <c r="AG172" s="198"/>
      <c r="AH172" s="199"/>
      <c r="AI172" s="199"/>
      <c r="AJ172" s="199"/>
      <c r="AK172" s="200"/>
      <c r="AL172" s="60"/>
    </row>
    <row r="173" spans="2:38" ht="5.0999999999999996" customHeight="1" x14ac:dyDescent="0.2">
      <c r="B173" s="59"/>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60"/>
    </row>
    <row r="174" spans="2:38" ht="15" customHeight="1" x14ac:dyDescent="0.2">
      <c r="B174" s="59"/>
      <c r="C174" s="53"/>
      <c r="D174" s="192" t="s">
        <v>68</v>
      </c>
      <c r="E174" s="192"/>
      <c r="F174" s="192"/>
      <c r="G174" s="192"/>
      <c r="H174" s="192"/>
      <c r="I174" s="192"/>
      <c r="J174" s="192"/>
      <c r="K174" s="192"/>
      <c r="L174" s="192"/>
      <c r="M174" s="192"/>
      <c r="N174" s="192"/>
      <c r="O174" s="192"/>
      <c r="P174" s="53"/>
      <c r="Q174" s="192" t="s">
        <v>56</v>
      </c>
      <c r="R174" s="192"/>
      <c r="S174" s="192"/>
      <c r="T174" s="192"/>
      <c r="U174" s="53"/>
      <c r="V174" s="192" t="s">
        <v>69</v>
      </c>
      <c r="W174" s="192"/>
      <c r="X174" s="192"/>
      <c r="Y174" s="192"/>
      <c r="Z174" s="192"/>
      <c r="AA174" s="192"/>
      <c r="AB174" s="192"/>
      <c r="AC174" s="192"/>
      <c r="AD174" s="192"/>
      <c r="AE174" s="192"/>
      <c r="AF174" s="61"/>
      <c r="AG174" s="192" t="s">
        <v>29</v>
      </c>
      <c r="AH174" s="192"/>
      <c r="AI174" s="192"/>
      <c r="AJ174" s="192"/>
      <c r="AK174" s="192"/>
      <c r="AL174" s="60"/>
    </row>
    <row r="175" spans="2:38" ht="15" customHeight="1" x14ac:dyDescent="0.2">
      <c r="B175" s="59"/>
      <c r="C175" s="83" t="s">
        <v>40</v>
      </c>
      <c r="D175" s="187"/>
      <c r="E175" s="188"/>
      <c r="F175" s="188"/>
      <c r="G175" s="188"/>
      <c r="H175" s="188"/>
      <c r="I175" s="188"/>
      <c r="J175" s="188"/>
      <c r="K175" s="188"/>
      <c r="L175" s="188"/>
      <c r="M175" s="188"/>
      <c r="N175" s="188"/>
      <c r="O175" s="189"/>
      <c r="P175" s="148"/>
      <c r="Q175" s="187"/>
      <c r="R175" s="188"/>
      <c r="S175" s="188"/>
      <c r="T175" s="189"/>
      <c r="U175" s="148"/>
      <c r="V175" s="187"/>
      <c r="W175" s="188"/>
      <c r="X175" s="188"/>
      <c r="Y175" s="188"/>
      <c r="Z175" s="188"/>
      <c r="AA175" s="188"/>
      <c r="AB175" s="188"/>
      <c r="AC175" s="188"/>
      <c r="AD175" s="188"/>
      <c r="AE175" s="189"/>
      <c r="AF175" s="146"/>
      <c r="AG175" s="166"/>
      <c r="AH175" s="167"/>
      <c r="AI175" s="167"/>
      <c r="AJ175" s="167"/>
      <c r="AK175" s="168"/>
      <c r="AL175" s="60"/>
    </row>
    <row r="176" spans="2:38" ht="5.0999999999999996" customHeight="1" x14ac:dyDescent="0.2">
      <c r="B176" s="59"/>
      <c r="C176" s="83"/>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90"/>
      <c r="AB176" s="90"/>
      <c r="AC176" s="90"/>
      <c r="AD176" s="90"/>
      <c r="AE176" s="90"/>
      <c r="AF176" s="146"/>
      <c r="AG176" s="91"/>
      <c r="AH176" s="91"/>
      <c r="AI176" s="91"/>
      <c r="AJ176" s="91"/>
      <c r="AK176" s="91"/>
      <c r="AL176" s="60"/>
    </row>
    <row r="177" spans="2:38" ht="15" customHeight="1" x14ac:dyDescent="0.2">
      <c r="B177" s="59"/>
      <c r="C177" s="83" t="s">
        <v>41</v>
      </c>
      <c r="D177" s="187"/>
      <c r="E177" s="188"/>
      <c r="F177" s="188"/>
      <c r="G177" s="188"/>
      <c r="H177" s="188"/>
      <c r="I177" s="188"/>
      <c r="J177" s="188"/>
      <c r="K177" s="188"/>
      <c r="L177" s="188"/>
      <c r="M177" s="188"/>
      <c r="N177" s="188"/>
      <c r="O177" s="189"/>
      <c r="P177" s="148"/>
      <c r="Q177" s="187"/>
      <c r="R177" s="188"/>
      <c r="S177" s="188"/>
      <c r="T177" s="189"/>
      <c r="U177" s="148"/>
      <c r="V177" s="187"/>
      <c r="W177" s="188"/>
      <c r="X177" s="188"/>
      <c r="Y177" s="188"/>
      <c r="Z177" s="188"/>
      <c r="AA177" s="188"/>
      <c r="AB177" s="188"/>
      <c r="AC177" s="188"/>
      <c r="AD177" s="188"/>
      <c r="AE177" s="189"/>
      <c r="AF177" s="146"/>
      <c r="AG177" s="166"/>
      <c r="AH177" s="167"/>
      <c r="AI177" s="167"/>
      <c r="AJ177" s="167"/>
      <c r="AK177" s="168"/>
      <c r="AL177" s="60"/>
    </row>
    <row r="178" spans="2:38" ht="5.0999999999999996" customHeight="1" x14ac:dyDescent="0.2">
      <c r="B178" s="65"/>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7"/>
    </row>
    <row r="179" spans="2:38" ht="5.0999999999999996" customHeight="1" x14ac:dyDescent="0.2"/>
    <row r="180" spans="2:38" ht="5.0999999999999996" customHeight="1" x14ac:dyDescent="0.2">
      <c r="B180" s="56"/>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8"/>
    </row>
    <row r="181" spans="2:38" ht="15" customHeight="1" x14ac:dyDescent="0.2">
      <c r="B181" s="59"/>
      <c r="C181" s="69" t="s">
        <v>443</v>
      </c>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72">
        <v>2</v>
      </c>
      <c r="AG181" s="198"/>
      <c r="AH181" s="199"/>
      <c r="AI181" s="199"/>
      <c r="AJ181" s="199"/>
      <c r="AK181" s="200"/>
      <c r="AL181" s="60"/>
    </row>
    <row r="182" spans="2:38" ht="5.0999999999999996" customHeight="1" x14ac:dyDescent="0.2">
      <c r="B182" s="59"/>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60"/>
    </row>
    <row r="183" spans="2:38" ht="15" customHeight="1" x14ac:dyDescent="0.2">
      <c r="B183" s="59"/>
      <c r="C183" s="53"/>
      <c r="D183" s="192" t="s">
        <v>68</v>
      </c>
      <c r="E183" s="192"/>
      <c r="F183" s="192"/>
      <c r="G183" s="192"/>
      <c r="H183" s="192"/>
      <c r="I183" s="192"/>
      <c r="J183" s="192"/>
      <c r="K183" s="192"/>
      <c r="L183" s="192"/>
      <c r="M183" s="192"/>
      <c r="N183" s="192"/>
      <c r="O183" s="192"/>
      <c r="P183" s="53"/>
      <c r="Q183" s="192" t="s">
        <v>56</v>
      </c>
      <c r="R183" s="192"/>
      <c r="S183" s="192"/>
      <c r="T183" s="192"/>
      <c r="U183" s="53"/>
      <c r="V183" s="192" t="s">
        <v>69</v>
      </c>
      <c r="W183" s="192"/>
      <c r="X183" s="192"/>
      <c r="Y183" s="192"/>
      <c r="Z183" s="192"/>
      <c r="AA183" s="192"/>
      <c r="AB183" s="192"/>
      <c r="AC183" s="192"/>
      <c r="AD183" s="192"/>
      <c r="AE183" s="192"/>
      <c r="AF183" s="61"/>
      <c r="AG183" s="192" t="s">
        <v>29</v>
      </c>
      <c r="AH183" s="192"/>
      <c r="AI183" s="192"/>
      <c r="AJ183" s="192"/>
      <c r="AK183" s="192"/>
      <c r="AL183" s="60"/>
    </row>
    <row r="184" spans="2:38" ht="15" customHeight="1" x14ac:dyDescent="0.2">
      <c r="B184" s="59"/>
      <c r="C184" s="83" t="s">
        <v>40</v>
      </c>
      <c r="D184" s="187"/>
      <c r="E184" s="188"/>
      <c r="F184" s="188"/>
      <c r="G184" s="188"/>
      <c r="H184" s="188"/>
      <c r="I184" s="188"/>
      <c r="J184" s="188"/>
      <c r="K184" s="188"/>
      <c r="L184" s="188"/>
      <c r="M184" s="188"/>
      <c r="N184" s="188"/>
      <c r="O184" s="189"/>
      <c r="P184" s="148"/>
      <c r="Q184" s="187"/>
      <c r="R184" s="188"/>
      <c r="S184" s="188"/>
      <c r="T184" s="189"/>
      <c r="U184" s="148"/>
      <c r="V184" s="187"/>
      <c r="W184" s="188"/>
      <c r="X184" s="188"/>
      <c r="Y184" s="188"/>
      <c r="Z184" s="188"/>
      <c r="AA184" s="188"/>
      <c r="AB184" s="188"/>
      <c r="AC184" s="188"/>
      <c r="AD184" s="188"/>
      <c r="AE184" s="189"/>
      <c r="AF184" s="146"/>
      <c r="AG184" s="166"/>
      <c r="AH184" s="167"/>
      <c r="AI184" s="167"/>
      <c r="AJ184" s="167"/>
      <c r="AK184" s="168"/>
      <c r="AL184" s="60"/>
    </row>
    <row r="185" spans="2:38" ht="5.0999999999999996" customHeight="1" x14ac:dyDescent="0.2">
      <c r="B185" s="59"/>
      <c r="C185" s="83"/>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90"/>
      <c r="AB185" s="90"/>
      <c r="AC185" s="90"/>
      <c r="AD185" s="90"/>
      <c r="AE185" s="90"/>
      <c r="AF185" s="146"/>
      <c r="AG185" s="91"/>
      <c r="AH185" s="91"/>
      <c r="AI185" s="91"/>
      <c r="AJ185" s="91"/>
      <c r="AK185" s="91"/>
      <c r="AL185" s="60"/>
    </row>
    <row r="186" spans="2:38" ht="15" customHeight="1" x14ac:dyDescent="0.2">
      <c r="B186" s="59"/>
      <c r="C186" s="83" t="s">
        <v>41</v>
      </c>
      <c r="D186" s="187"/>
      <c r="E186" s="188"/>
      <c r="F186" s="188"/>
      <c r="G186" s="188"/>
      <c r="H186" s="188"/>
      <c r="I186" s="188"/>
      <c r="J186" s="188"/>
      <c r="K186" s="188"/>
      <c r="L186" s="188"/>
      <c r="M186" s="188"/>
      <c r="N186" s="188"/>
      <c r="O186" s="189"/>
      <c r="P186" s="148"/>
      <c r="Q186" s="187"/>
      <c r="R186" s="188"/>
      <c r="S186" s="188"/>
      <c r="T186" s="189"/>
      <c r="U186" s="148"/>
      <c r="V186" s="187"/>
      <c r="W186" s="188"/>
      <c r="X186" s="188"/>
      <c r="Y186" s="188"/>
      <c r="Z186" s="188"/>
      <c r="AA186" s="188"/>
      <c r="AB186" s="188"/>
      <c r="AC186" s="188"/>
      <c r="AD186" s="188"/>
      <c r="AE186" s="189"/>
      <c r="AF186" s="146"/>
      <c r="AG186" s="166" t="str">
        <f>IF(AA186="","",AA186*V186)</f>
        <v/>
      </c>
      <c r="AH186" s="167"/>
      <c r="AI186" s="167"/>
      <c r="AJ186" s="167"/>
      <c r="AK186" s="168"/>
      <c r="AL186" s="60"/>
    </row>
    <row r="187" spans="2:38" ht="5.0999999999999996" customHeight="1" x14ac:dyDescent="0.2">
      <c r="B187" s="65"/>
      <c r="C187" s="66"/>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66"/>
      <c r="AG187" s="66"/>
      <c r="AH187" s="66"/>
      <c r="AI187" s="66"/>
      <c r="AJ187" s="66"/>
      <c r="AK187" s="66"/>
      <c r="AL187" s="67"/>
    </row>
    <row r="188" spans="2:38" ht="5.0999999999999996" customHeight="1" x14ac:dyDescent="0.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row>
    <row r="189" spans="2:38" s="53" customFormat="1" ht="5.0999999999999996" customHeight="1" x14ac:dyDescent="0.2">
      <c r="B189" s="56"/>
      <c r="C189" s="57"/>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57"/>
      <c r="AG189" s="57"/>
      <c r="AH189" s="57"/>
      <c r="AI189" s="57"/>
      <c r="AJ189" s="57"/>
      <c r="AK189" s="57"/>
      <c r="AL189" s="58"/>
    </row>
    <row r="190" spans="2:38" ht="15" customHeight="1" x14ac:dyDescent="0.2">
      <c r="B190" s="59"/>
      <c r="C190" s="69" t="s">
        <v>444</v>
      </c>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72">
        <v>2</v>
      </c>
      <c r="AG190" s="198"/>
      <c r="AH190" s="199"/>
      <c r="AI190" s="199"/>
      <c r="AJ190" s="199"/>
      <c r="AK190" s="200"/>
      <c r="AL190" s="60"/>
    </row>
    <row r="191" spans="2:38" ht="5.0999999999999996" customHeight="1" x14ac:dyDescent="0.2">
      <c r="B191" s="59"/>
      <c r="C191" s="53"/>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53"/>
      <c r="AG191" s="53"/>
      <c r="AH191" s="53"/>
      <c r="AI191" s="53"/>
      <c r="AJ191" s="53"/>
      <c r="AK191" s="53"/>
      <c r="AL191" s="60"/>
    </row>
    <row r="192" spans="2:38" ht="15" customHeight="1" x14ac:dyDescent="0.2">
      <c r="B192" s="59"/>
      <c r="C192" s="53"/>
      <c r="D192" s="234" t="s">
        <v>78</v>
      </c>
      <c r="E192" s="234"/>
      <c r="F192" s="234"/>
      <c r="G192" s="234"/>
      <c r="H192" s="234"/>
      <c r="I192" s="234"/>
      <c r="J192" s="234"/>
      <c r="K192" s="234"/>
      <c r="L192" s="234"/>
      <c r="M192" s="234"/>
      <c r="N192" s="234"/>
      <c r="O192" s="234"/>
      <c r="P192" s="89"/>
      <c r="Q192" s="234" t="s">
        <v>79</v>
      </c>
      <c r="R192" s="234"/>
      <c r="S192" s="234"/>
      <c r="T192" s="234"/>
      <c r="U192" s="89"/>
      <c r="V192" s="234" t="s">
        <v>80</v>
      </c>
      <c r="W192" s="234"/>
      <c r="X192" s="234"/>
      <c r="Y192" s="234"/>
      <c r="Z192" s="234"/>
      <c r="AA192" s="234"/>
      <c r="AB192" s="234"/>
      <c r="AC192" s="234"/>
      <c r="AD192" s="234"/>
      <c r="AE192" s="234"/>
      <c r="AF192" s="61"/>
      <c r="AG192" s="192" t="s">
        <v>81</v>
      </c>
      <c r="AH192" s="192"/>
      <c r="AI192" s="192"/>
      <c r="AJ192" s="192"/>
      <c r="AK192" s="192"/>
      <c r="AL192" s="60"/>
    </row>
    <row r="193" spans="1:43" ht="15" customHeight="1" x14ac:dyDescent="0.2">
      <c r="B193" s="59"/>
      <c r="C193" s="83" t="s">
        <v>40</v>
      </c>
      <c r="D193" s="187"/>
      <c r="E193" s="188"/>
      <c r="F193" s="188"/>
      <c r="G193" s="188"/>
      <c r="H193" s="188"/>
      <c r="I193" s="188"/>
      <c r="J193" s="188"/>
      <c r="K193" s="188"/>
      <c r="L193" s="188"/>
      <c r="M193" s="188"/>
      <c r="N193" s="188"/>
      <c r="O193" s="189"/>
      <c r="P193" s="148"/>
      <c r="Q193" s="187"/>
      <c r="R193" s="188"/>
      <c r="S193" s="188"/>
      <c r="T193" s="189"/>
      <c r="U193" s="148"/>
      <c r="V193" s="187"/>
      <c r="W193" s="188"/>
      <c r="X193" s="188"/>
      <c r="Y193" s="188"/>
      <c r="Z193" s="188"/>
      <c r="AA193" s="188"/>
      <c r="AB193" s="188"/>
      <c r="AC193" s="188"/>
      <c r="AD193" s="188"/>
      <c r="AE193" s="189"/>
      <c r="AF193" s="146"/>
      <c r="AG193" s="166"/>
      <c r="AH193" s="167"/>
      <c r="AI193" s="167"/>
      <c r="AJ193" s="167"/>
      <c r="AK193" s="168"/>
      <c r="AL193" s="60"/>
    </row>
    <row r="194" spans="1:43" ht="5.0999999999999996" customHeight="1" x14ac:dyDescent="0.2">
      <c r="B194" s="59"/>
      <c r="C194" s="83"/>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90"/>
      <c r="AB194" s="90"/>
      <c r="AC194" s="90"/>
      <c r="AD194" s="90"/>
      <c r="AE194" s="90"/>
      <c r="AF194" s="146"/>
      <c r="AG194" s="91"/>
      <c r="AH194" s="91"/>
      <c r="AI194" s="91"/>
      <c r="AJ194" s="91"/>
      <c r="AK194" s="91"/>
      <c r="AL194" s="60"/>
    </row>
    <row r="195" spans="1:43" ht="15" customHeight="1" x14ac:dyDescent="0.2">
      <c r="B195" s="59"/>
      <c r="C195" s="83" t="s">
        <v>41</v>
      </c>
      <c r="D195" s="187"/>
      <c r="E195" s="188"/>
      <c r="F195" s="188"/>
      <c r="G195" s="188"/>
      <c r="H195" s="188"/>
      <c r="I195" s="188"/>
      <c r="J195" s="188"/>
      <c r="K195" s="188"/>
      <c r="L195" s="188"/>
      <c r="M195" s="188"/>
      <c r="N195" s="188"/>
      <c r="O195" s="189"/>
      <c r="P195" s="148"/>
      <c r="Q195" s="187"/>
      <c r="R195" s="188"/>
      <c r="S195" s="188"/>
      <c r="T195" s="189"/>
      <c r="U195" s="148"/>
      <c r="V195" s="187"/>
      <c r="W195" s="188"/>
      <c r="X195" s="188"/>
      <c r="Y195" s="188"/>
      <c r="Z195" s="188"/>
      <c r="AA195" s="188"/>
      <c r="AB195" s="188"/>
      <c r="AC195" s="188"/>
      <c r="AD195" s="188"/>
      <c r="AE195" s="189"/>
      <c r="AF195" s="146"/>
      <c r="AG195" s="166" t="str">
        <f>IF(AA195="","",AA195*V195)</f>
        <v/>
      </c>
      <c r="AH195" s="167"/>
      <c r="AI195" s="167"/>
      <c r="AJ195" s="167"/>
      <c r="AK195" s="168"/>
      <c r="AL195" s="60"/>
    </row>
    <row r="196" spans="1:43" ht="15" customHeight="1" x14ac:dyDescent="0.2">
      <c r="B196" s="59"/>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60"/>
    </row>
    <row r="197" spans="1:43" x14ac:dyDescent="0.2">
      <c r="B197" s="59"/>
      <c r="C197" s="61" t="s">
        <v>82</v>
      </c>
      <c r="D197" s="61" t="s">
        <v>84</v>
      </c>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60"/>
    </row>
    <row r="198" spans="1:43" x14ac:dyDescent="0.2">
      <c r="B198" s="59"/>
      <c r="C198" s="53"/>
      <c r="D198" s="61" t="s">
        <v>85</v>
      </c>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60"/>
    </row>
    <row r="199" spans="1:43" ht="5.0999999999999996" customHeight="1" x14ac:dyDescent="0.2">
      <c r="B199" s="65"/>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7"/>
    </row>
    <row r="200" spans="1:43" ht="5.0999999999999996" customHeight="1" x14ac:dyDescent="0.2"/>
    <row r="201" spans="1:43" ht="5.0999999999999996" customHeight="1" x14ac:dyDescent="0.2"/>
    <row r="202" spans="1:43" ht="5.0999999999999996" customHeight="1" x14ac:dyDescent="0.2">
      <c r="B202" s="56"/>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8"/>
    </row>
    <row r="203" spans="1:43" ht="15" customHeight="1" x14ac:dyDescent="0.2">
      <c r="B203" s="59"/>
      <c r="C203" s="53" t="s">
        <v>447</v>
      </c>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60"/>
    </row>
    <row r="204" spans="1:43" ht="15" customHeight="1" x14ac:dyDescent="0.2">
      <c r="B204" s="59"/>
      <c r="C204" s="178"/>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80"/>
      <c r="AL204" s="60"/>
      <c r="AM204" s="53"/>
      <c r="AN204" s="53"/>
      <c r="AO204" s="53"/>
      <c r="AP204" s="53"/>
    </row>
    <row r="205" spans="1:43" ht="15" customHeight="1" x14ac:dyDescent="0.2">
      <c r="B205" s="59"/>
      <c r="C205" s="181"/>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3"/>
      <c r="AL205" s="60"/>
    </row>
    <row r="206" spans="1:43" ht="15" customHeight="1" x14ac:dyDescent="0.2">
      <c r="A206" s="53"/>
      <c r="B206" s="59"/>
      <c r="C206" s="181"/>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3"/>
      <c r="AL206" s="60"/>
      <c r="AQ206" s="53"/>
    </row>
    <row r="207" spans="1:43" ht="15" customHeight="1" x14ac:dyDescent="0.2">
      <c r="A207" s="53"/>
      <c r="B207" s="59"/>
      <c r="C207" s="181"/>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3"/>
      <c r="AL207" s="60"/>
      <c r="AQ207" s="53"/>
    </row>
    <row r="208" spans="1:43" ht="15" customHeight="1" x14ac:dyDescent="0.2">
      <c r="A208" s="53"/>
      <c r="B208" s="59"/>
      <c r="C208" s="184"/>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6"/>
      <c r="AL208" s="60"/>
      <c r="AQ208" s="53"/>
    </row>
    <row r="209" spans="1:55" ht="5.0999999999999996" customHeight="1" x14ac:dyDescent="0.2">
      <c r="B209" s="65"/>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7"/>
    </row>
    <row r="212" spans="1:55" s="48" customFormat="1" ht="19.5" x14ac:dyDescent="0.2">
      <c r="B212" s="49"/>
      <c r="C212" s="50" t="s">
        <v>234</v>
      </c>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1"/>
      <c r="AU212" s="52"/>
    </row>
    <row r="213" spans="1:55" ht="5.0999999999999996" customHeight="1" x14ac:dyDescent="0.2">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68"/>
      <c r="AV213" s="53"/>
      <c r="AW213" s="53"/>
      <c r="AX213" s="53"/>
      <c r="AY213" s="53"/>
      <c r="AZ213" s="53"/>
      <c r="BA213" s="53"/>
      <c r="BB213" s="53"/>
      <c r="BC213" s="53"/>
    </row>
    <row r="214" spans="1:55" ht="5.0999999999999996" customHeight="1" x14ac:dyDescent="0.2">
      <c r="B214" s="56"/>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8"/>
    </row>
    <row r="215" spans="1:55" ht="15" customHeight="1" x14ac:dyDescent="0.2">
      <c r="B215" s="59"/>
      <c r="C215" s="69" t="s">
        <v>155</v>
      </c>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72">
        <v>2</v>
      </c>
      <c r="AG215" s="198"/>
      <c r="AH215" s="199"/>
      <c r="AI215" s="199"/>
      <c r="AJ215" s="199"/>
      <c r="AK215" s="200"/>
      <c r="AL215" s="60"/>
    </row>
    <row r="216" spans="1:55" ht="5.0999999999999996" customHeight="1" x14ac:dyDescent="0.2">
      <c r="B216" s="59"/>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60"/>
    </row>
    <row r="217" spans="1:55" ht="15" customHeight="1" x14ac:dyDescent="0.2">
      <c r="B217" s="59"/>
      <c r="C217" s="53"/>
      <c r="D217" s="192" t="s">
        <v>89</v>
      </c>
      <c r="E217" s="192"/>
      <c r="F217" s="192"/>
      <c r="G217" s="192"/>
      <c r="H217" s="192"/>
      <c r="I217" s="192"/>
      <c r="J217" s="192"/>
      <c r="K217" s="192"/>
      <c r="L217" s="192"/>
      <c r="M217" s="192"/>
      <c r="N217" s="192"/>
      <c r="O217" s="192"/>
      <c r="P217" s="53"/>
      <c r="Q217" s="192" t="s">
        <v>56</v>
      </c>
      <c r="R217" s="192"/>
      <c r="S217" s="192"/>
      <c r="T217" s="192"/>
      <c r="U217" s="53"/>
      <c r="V217" s="192" t="s">
        <v>61</v>
      </c>
      <c r="W217" s="192"/>
      <c r="X217" s="192"/>
      <c r="Y217" s="192"/>
      <c r="Z217" s="192"/>
      <c r="AA217" s="192"/>
      <c r="AB217" s="192"/>
      <c r="AC217" s="192"/>
      <c r="AD217" s="192"/>
      <c r="AE217" s="192"/>
      <c r="AF217" s="61"/>
      <c r="AG217" s="192" t="s">
        <v>29</v>
      </c>
      <c r="AH217" s="192"/>
      <c r="AI217" s="192"/>
      <c r="AJ217" s="192"/>
      <c r="AK217" s="192"/>
      <c r="AL217" s="60"/>
    </row>
    <row r="218" spans="1:55" ht="15" customHeight="1" x14ac:dyDescent="0.2">
      <c r="B218" s="59"/>
      <c r="C218" s="83" t="s">
        <v>227</v>
      </c>
      <c r="D218" s="169"/>
      <c r="E218" s="170"/>
      <c r="F218" s="170"/>
      <c r="G218" s="170"/>
      <c r="H218" s="170"/>
      <c r="I218" s="170"/>
      <c r="J218" s="170"/>
      <c r="K218" s="170"/>
      <c r="L218" s="170"/>
      <c r="M218" s="170"/>
      <c r="N218" s="170"/>
      <c r="O218" s="171"/>
      <c r="P218" s="146"/>
      <c r="Q218" s="169"/>
      <c r="R218" s="170"/>
      <c r="S218" s="170"/>
      <c r="T218" s="171"/>
      <c r="U218" s="146"/>
      <c r="V218" s="187"/>
      <c r="W218" s="188"/>
      <c r="X218" s="188"/>
      <c r="Y218" s="188"/>
      <c r="Z218" s="188"/>
      <c r="AA218" s="188"/>
      <c r="AB218" s="188"/>
      <c r="AC218" s="188"/>
      <c r="AD218" s="188"/>
      <c r="AE218" s="189"/>
      <c r="AF218" s="146"/>
      <c r="AG218" s="166"/>
      <c r="AH218" s="167"/>
      <c r="AI218" s="167"/>
      <c r="AJ218" s="167"/>
      <c r="AK218" s="168"/>
      <c r="AL218" s="60"/>
    </row>
    <row r="219" spans="1:55" ht="5.0999999999999996" customHeight="1" x14ac:dyDescent="0.2">
      <c r="B219" s="59"/>
      <c r="C219" s="83"/>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91"/>
      <c r="AB219" s="91"/>
      <c r="AC219" s="91"/>
      <c r="AD219" s="91"/>
      <c r="AE219" s="91"/>
      <c r="AF219" s="146"/>
      <c r="AG219" s="91"/>
      <c r="AH219" s="91"/>
      <c r="AI219" s="91"/>
      <c r="AJ219" s="91"/>
      <c r="AK219" s="91"/>
      <c r="AL219" s="60"/>
    </row>
    <row r="220" spans="1:55" ht="15" customHeight="1" x14ac:dyDescent="0.2">
      <c r="B220" s="59"/>
      <c r="C220" s="83" t="s">
        <v>228</v>
      </c>
      <c r="D220" s="169"/>
      <c r="E220" s="170"/>
      <c r="F220" s="170"/>
      <c r="G220" s="170"/>
      <c r="H220" s="170"/>
      <c r="I220" s="170"/>
      <c r="J220" s="170"/>
      <c r="K220" s="170"/>
      <c r="L220" s="170"/>
      <c r="M220" s="170"/>
      <c r="N220" s="170"/>
      <c r="O220" s="171"/>
      <c r="P220" s="146"/>
      <c r="Q220" s="187"/>
      <c r="R220" s="188"/>
      <c r="S220" s="188"/>
      <c r="T220" s="189"/>
      <c r="U220" s="146"/>
      <c r="V220" s="202"/>
      <c r="W220" s="203"/>
      <c r="X220" s="203"/>
      <c r="Y220" s="203"/>
      <c r="Z220" s="203"/>
      <c r="AA220" s="203"/>
      <c r="AB220" s="203"/>
      <c r="AC220" s="203"/>
      <c r="AD220" s="203"/>
      <c r="AE220" s="204"/>
      <c r="AF220" s="146"/>
      <c r="AG220" s="166" t="str">
        <f>IF(AA220="","",AA220*V220)</f>
        <v/>
      </c>
      <c r="AH220" s="167"/>
      <c r="AI220" s="167"/>
      <c r="AJ220" s="167"/>
      <c r="AK220" s="168"/>
      <c r="AL220" s="60"/>
    </row>
    <row r="221" spans="1:55" ht="5.0999999999999996" customHeight="1" x14ac:dyDescent="0.2">
      <c r="B221" s="59"/>
      <c r="C221" s="83"/>
      <c r="D221" s="75"/>
      <c r="E221" s="75"/>
      <c r="F221" s="75"/>
      <c r="G221" s="75"/>
      <c r="H221" s="75"/>
      <c r="I221" s="75"/>
      <c r="J221" s="75"/>
      <c r="K221" s="75"/>
      <c r="L221" s="75"/>
      <c r="M221" s="75"/>
      <c r="N221" s="75"/>
      <c r="O221" s="75"/>
      <c r="P221" s="146"/>
      <c r="Q221" s="84"/>
      <c r="R221" s="84"/>
      <c r="S221" s="84"/>
      <c r="T221" s="84"/>
      <c r="U221" s="146"/>
      <c r="V221" s="153"/>
      <c r="W221" s="153"/>
      <c r="X221" s="153"/>
      <c r="Y221" s="153"/>
      <c r="Z221" s="153"/>
      <c r="AA221" s="153"/>
      <c r="AB221" s="153"/>
      <c r="AC221" s="153"/>
      <c r="AD221" s="153"/>
      <c r="AE221" s="153"/>
      <c r="AF221" s="146"/>
      <c r="AG221" s="85"/>
      <c r="AH221" s="85"/>
      <c r="AI221" s="85"/>
      <c r="AJ221" s="85"/>
      <c r="AK221" s="85"/>
      <c r="AL221" s="60"/>
    </row>
    <row r="222" spans="1:55" ht="15" customHeight="1" x14ac:dyDescent="0.2">
      <c r="B222" s="59"/>
      <c r="C222" s="61" t="s">
        <v>229</v>
      </c>
      <c r="D222" s="169"/>
      <c r="E222" s="170"/>
      <c r="F222" s="170"/>
      <c r="G222" s="170"/>
      <c r="H222" s="170"/>
      <c r="I222" s="170"/>
      <c r="J222" s="170"/>
      <c r="K222" s="170"/>
      <c r="L222" s="170"/>
      <c r="M222" s="170"/>
      <c r="N222" s="170"/>
      <c r="O222" s="171"/>
      <c r="P222" s="146"/>
      <c r="Q222" s="187"/>
      <c r="R222" s="188"/>
      <c r="S222" s="188"/>
      <c r="T222" s="189"/>
      <c r="U222" s="146"/>
      <c r="V222" s="202"/>
      <c r="W222" s="203"/>
      <c r="X222" s="203"/>
      <c r="Y222" s="203"/>
      <c r="Z222" s="203"/>
      <c r="AA222" s="203"/>
      <c r="AB222" s="203"/>
      <c r="AC222" s="203"/>
      <c r="AD222" s="203"/>
      <c r="AE222" s="204"/>
      <c r="AF222" s="146"/>
      <c r="AG222" s="166" t="str">
        <f>IF(AA222="","",AA222*V222)</f>
        <v/>
      </c>
      <c r="AH222" s="167"/>
      <c r="AI222" s="167"/>
      <c r="AJ222" s="167"/>
      <c r="AK222" s="168"/>
      <c r="AL222" s="60"/>
    </row>
    <row r="223" spans="1:55" ht="5.0999999999999996" customHeight="1" x14ac:dyDescent="0.2">
      <c r="B223" s="59"/>
      <c r="C223" s="61"/>
      <c r="D223" s="75"/>
      <c r="E223" s="75"/>
      <c r="F223" s="75"/>
      <c r="G223" s="75"/>
      <c r="H223" s="75"/>
      <c r="I223" s="75"/>
      <c r="J223" s="75"/>
      <c r="K223" s="75"/>
      <c r="L223" s="75"/>
      <c r="M223" s="75"/>
      <c r="N223" s="75"/>
      <c r="O223" s="75"/>
      <c r="P223" s="146"/>
      <c r="Q223" s="84"/>
      <c r="R223" s="84"/>
      <c r="S223" s="84"/>
      <c r="T223" s="84"/>
      <c r="U223" s="146"/>
      <c r="V223" s="153"/>
      <c r="W223" s="153"/>
      <c r="X223" s="153"/>
      <c r="Y223" s="153"/>
      <c r="Z223" s="153"/>
      <c r="AA223" s="153"/>
      <c r="AB223" s="153"/>
      <c r="AC223" s="153"/>
      <c r="AD223" s="153"/>
      <c r="AE223" s="153"/>
      <c r="AF223" s="146"/>
      <c r="AG223" s="85"/>
      <c r="AH223" s="85"/>
      <c r="AI223" s="85"/>
      <c r="AJ223" s="85"/>
      <c r="AK223" s="85"/>
      <c r="AL223" s="60"/>
    </row>
    <row r="224" spans="1:55" ht="15" customHeight="1" x14ac:dyDescent="0.2">
      <c r="B224" s="230" t="s">
        <v>230</v>
      </c>
      <c r="C224" s="231"/>
      <c r="D224" s="169"/>
      <c r="E224" s="170"/>
      <c r="F224" s="170"/>
      <c r="G224" s="170"/>
      <c r="H224" s="170"/>
      <c r="I224" s="170"/>
      <c r="J224" s="170"/>
      <c r="K224" s="170"/>
      <c r="L224" s="170"/>
      <c r="M224" s="170"/>
      <c r="N224" s="170"/>
      <c r="O224" s="171"/>
      <c r="P224" s="146"/>
      <c r="Q224" s="187"/>
      <c r="R224" s="188"/>
      <c r="S224" s="188"/>
      <c r="T224" s="189"/>
      <c r="U224" s="146"/>
      <c r="V224" s="202"/>
      <c r="W224" s="203"/>
      <c r="X224" s="203"/>
      <c r="Y224" s="203"/>
      <c r="Z224" s="203"/>
      <c r="AA224" s="203"/>
      <c r="AB224" s="203"/>
      <c r="AC224" s="203"/>
      <c r="AD224" s="203"/>
      <c r="AE224" s="204"/>
      <c r="AF224" s="146"/>
      <c r="AG224" s="166" t="str">
        <f>IF(AA224="","",AA224*V224)</f>
        <v/>
      </c>
      <c r="AH224" s="167"/>
      <c r="AI224" s="167"/>
      <c r="AJ224" s="167"/>
      <c r="AK224" s="168"/>
      <c r="AL224" s="60"/>
    </row>
    <row r="225" spans="2:38" ht="5.0999999999999996" customHeight="1" x14ac:dyDescent="0.2">
      <c r="B225" s="118"/>
      <c r="C225" s="119"/>
      <c r="D225" s="75"/>
      <c r="E225" s="75"/>
      <c r="F225" s="75"/>
      <c r="G225" s="75"/>
      <c r="H225" s="75"/>
      <c r="I225" s="75"/>
      <c r="J225" s="75"/>
      <c r="K225" s="75"/>
      <c r="L225" s="75"/>
      <c r="M225" s="75"/>
      <c r="N225" s="75"/>
      <c r="O225" s="75"/>
      <c r="P225" s="146"/>
      <c r="Q225" s="84"/>
      <c r="R225" s="84"/>
      <c r="S225" s="84"/>
      <c r="T225" s="84"/>
      <c r="U225" s="146"/>
      <c r="V225" s="153"/>
      <c r="W225" s="153"/>
      <c r="X225" s="153"/>
      <c r="Y225" s="153"/>
      <c r="Z225" s="153"/>
      <c r="AA225" s="153"/>
      <c r="AB225" s="153"/>
      <c r="AC225" s="153"/>
      <c r="AD225" s="153"/>
      <c r="AE225" s="153"/>
      <c r="AF225" s="146"/>
      <c r="AG225" s="85"/>
      <c r="AH225" s="85"/>
      <c r="AI225" s="85"/>
      <c r="AJ225" s="85"/>
      <c r="AK225" s="85"/>
      <c r="AL225" s="60"/>
    </row>
    <row r="226" spans="2:38" ht="15" customHeight="1" x14ac:dyDescent="0.2">
      <c r="B226" s="230" t="s">
        <v>231</v>
      </c>
      <c r="C226" s="231"/>
      <c r="D226" s="169"/>
      <c r="E226" s="170"/>
      <c r="F226" s="170"/>
      <c r="G226" s="170"/>
      <c r="H226" s="170"/>
      <c r="I226" s="170"/>
      <c r="J226" s="170"/>
      <c r="K226" s="170"/>
      <c r="L226" s="170"/>
      <c r="M226" s="170"/>
      <c r="N226" s="170"/>
      <c r="O226" s="171"/>
      <c r="P226" s="146"/>
      <c r="Q226" s="187"/>
      <c r="R226" s="188"/>
      <c r="S226" s="188"/>
      <c r="T226" s="189"/>
      <c r="U226" s="146"/>
      <c r="V226" s="202"/>
      <c r="W226" s="203"/>
      <c r="X226" s="203"/>
      <c r="Y226" s="203"/>
      <c r="Z226" s="203"/>
      <c r="AA226" s="203"/>
      <c r="AB226" s="203"/>
      <c r="AC226" s="203"/>
      <c r="AD226" s="203"/>
      <c r="AE226" s="204"/>
      <c r="AF226" s="146"/>
      <c r="AG226" s="166" t="str">
        <f>IF(AA226="","",AA226*V226)</f>
        <v/>
      </c>
      <c r="AH226" s="167"/>
      <c r="AI226" s="167"/>
      <c r="AJ226" s="167"/>
      <c r="AK226" s="168"/>
      <c r="AL226" s="60"/>
    </row>
    <row r="227" spans="2:38" ht="5.0999999999999996" customHeight="1" x14ac:dyDescent="0.2">
      <c r="B227" s="118"/>
      <c r="C227" s="119"/>
      <c r="D227" s="75"/>
      <c r="E227" s="75"/>
      <c r="F227" s="75"/>
      <c r="G227" s="75"/>
      <c r="H227" s="75"/>
      <c r="I227" s="75"/>
      <c r="J227" s="75"/>
      <c r="K227" s="75"/>
      <c r="L227" s="75"/>
      <c r="M227" s="75"/>
      <c r="N227" s="75"/>
      <c r="O227" s="75"/>
      <c r="P227" s="146"/>
      <c r="Q227" s="84"/>
      <c r="R227" s="84"/>
      <c r="S227" s="84"/>
      <c r="T227" s="84"/>
      <c r="U227" s="146"/>
      <c r="V227" s="153"/>
      <c r="W227" s="153"/>
      <c r="X227" s="153"/>
      <c r="Y227" s="153"/>
      <c r="Z227" s="153"/>
      <c r="AA227" s="153"/>
      <c r="AB227" s="153"/>
      <c r="AC227" s="153"/>
      <c r="AD227" s="153"/>
      <c r="AE227" s="153"/>
      <c r="AF227" s="146"/>
      <c r="AG227" s="85"/>
      <c r="AH227" s="85"/>
      <c r="AI227" s="85"/>
      <c r="AJ227" s="85"/>
      <c r="AK227" s="85"/>
      <c r="AL227" s="60"/>
    </row>
    <row r="228" spans="2:38" ht="15" customHeight="1" x14ac:dyDescent="0.2">
      <c r="B228" s="230" t="s">
        <v>232</v>
      </c>
      <c r="C228" s="231"/>
      <c r="D228" s="169"/>
      <c r="E228" s="170"/>
      <c r="F228" s="170"/>
      <c r="G228" s="170"/>
      <c r="H228" s="170"/>
      <c r="I228" s="170"/>
      <c r="J228" s="170"/>
      <c r="K228" s="170"/>
      <c r="L228" s="170"/>
      <c r="M228" s="170"/>
      <c r="N228" s="170"/>
      <c r="O228" s="171"/>
      <c r="P228" s="146"/>
      <c r="Q228" s="187"/>
      <c r="R228" s="188"/>
      <c r="S228" s="188"/>
      <c r="T228" s="189"/>
      <c r="U228" s="146"/>
      <c r="V228" s="202"/>
      <c r="W228" s="203"/>
      <c r="X228" s="203"/>
      <c r="Y228" s="203"/>
      <c r="Z228" s="203"/>
      <c r="AA228" s="203"/>
      <c r="AB228" s="203"/>
      <c r="AC228" s="203"/>
      <c r="AD228" s="203"/>
      <c r="AE228" s="204"/>
      <c r="AF228" s="146"/>
      <c r="AG228" s="166" t="str">
        <f>IF(AA228="","",AA228*V228)</f>
        <v/>
      </c>
      <c r="AH228" s="167"/>
      <c r="AI228" s="167"/>
      <c r="AJ228" s="167"/>
      <c r="AK228" s="168"/>
      <c r="AL228" s="60"/>
    </row>
    <row r="229" spans="2:38" ht="5.0999999999999996" customHeight="1" x14ac:dyDescent="0.2">
      <c r="B229" s="65"/>
      <c r="C229" s="66"/>
      <c r="D229" s="154"/>
      <c r="E229" s="154"/>
      <c r="F229" s="154"/>
      <c r="G229" s="154"/>
      <c r="H229" s="154"/>
      <c r="I229" s="154"/>
      <c r="J229" s="154"/>
      <c r="K229" s="154"/>
      <c r="L229" s="154"/>
      <c r="M229" s="154"/>
      <c r="N229" s="154"/>
      <c r="O229" s="154"/>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7"/>
    </row>
    <row r="230" spans="2:38" ht="5.0999999999999996" customHeight="1" x14ac:dyDescent="0.2">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row>
    <row r="231" spans="2:38" ht="5.0999999999999996" customHeight="1" x14ac:dyDescent="0.2">
      <c r="B231" s="56"/>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8"/>
    </row>
    <row r="232" spans="2:38" ht="15" customHeight="1" x14ac:dyDescent="0.2">
      <c r="B232" s="59"/>
      <c r="C232" s="69" t="s">
        <v>156</v>
      </c>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72">
        <v>2</v>
      </c>
      <c r="AG232" s="198"/>
      <c r="AH232" s="199"/>
      <c r="AI232" s="199"/>
      <c r="AJ232" s="199"/>
      <c r="AK232" s="200"/>
      <c r="AL232" s="60"/>
    </row>
    <row r="233" spans="2:38" ht="5.0999999999999996" customHeight="1" x14ac:dyDescent="0.2">
      <c r="B233" s="59"/>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60"/>
    </row>
    <row r="234" spans="2:38" ht="15" customHeight="1" x14ac:dyDescent="0.2">
      <c r="B234" s="59"/>
      <c r="C234" s="53"/>
      <c r="D234" s="192" t="s">
        <v>89</v>
      </c>
      <c r="E234" s="192"/>
      <c r="F234" s="192"/>
      <c r="G234" s="192"/>
      <c r="H234" s="192"/>
      <c r="I234" s="192"/>
      <c r="J234" s="192"/>
      <c r="K234" s="192"/>
      <c r="L234" s="192"/>
      <c r="M234" s="192"/>
      <c r="N234" s="192"/>
      <c r="O234" s="192"/>
      <c r="P234" s="53"/>
      <c r="Q234" s="192" t="s">
        <v>56</v>
      </c>
      <c r="R234" s="192"/>
      <c r="S234" s="192"/>
      <c r="T234" s="192"/>
      <c r="U234" s="53"/>
      <c r="V234" s="192" t="s">
        <v>61</v>
      </c>
      <c r="W234" s="192"/>
      <c r="X234" s="192"/>
      <c r="Y234" s="192"/>
      <c r="Z234" s="192"/>
      <c r="AA234" s="192"/>
      <c r="AB234" s="192"/>
      <c r="AC234" s="192"/>
      <c r="AD234" s="192"/>
      <c r="AE234" s="192"/>
      <c r="AF234" s="61"/>
      <c r="AG234" s="192" t="s">
        <v>29</v>
      </c>
      <c r="AH234" s="192"/>
      <c r="AI234" s="192"/>
      <c r="AJ234" s="192"/>
      <c r="AK234" s="192"/>
      <c r="AL234" s="60"/>
    </row>
    <row r="235" spans="2:38" ht="15" customHeight="1" x14ac:dyDescent="0.2">
      <c r="B235" s="59"/>
      <c r="C235" s="83" t="s">
        <v>42</v>
      </c>
      <c r="D235" s="169"/>
      <c r="E235" s="170"/>
      <c r="F235" s="170"/>
      <c r="G235" s="170"/>
      <c r="H235" s="170"/>
      <c r="I235" s="170"/>
      <c r="J235" s="170"/>
      <c r="K235" s="170"/>
      <c r="L235" s="170"/>
      <c r="M235" s="170"/>
      <c r="N235" s="170"/>
      <c r="O235" s="171"/>
      <c r="P235" s="146"/>
      <c r="Q235" s="169"/>
      <c r="R235" s="170"/>
      <c r="S235" s="170"/>
      <c r="T235" s="171"/>
      <c r="U235" s="146"/>
      <c r="V235" s="187"/>
      <c r="W235" s="188"/>
      <c r="X235" s="188"/>
      <c r="Y235" s="188"/>
      <c r="Z235" s="188"/>
      <c r="AA235" s="188"/>
      <c r="AB235" s="188"/>
      <c r="AC235" s="188"/>
      <c r="AD235" s="188"/>
      <c r="AE235" s="189"/>
      <c r="AF235" s="146"/>
      <c r="AG235" s="166"/>
      <c r="AH235" s="167"/>
      <c r="AI235" s="167"/>
      <c r="AJ235" s="167"/>
      <c r="AK235" s="168"/>
      <c r="AL235" s="60"/>
    </row>
    <row r="236" spans="2:38" ht="5.0999999999999996" customHeight="1" x14ac:dyDescent="0.2">
      <c r="B236" s="59"/>
      <c r="C236" s="83"/>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91"/>
      <c r="AB236" s="91"/>
      <c r="AC236" s="91"/>
      <c r="AD236" s="91"/>
      <c r="AE236" s="91"/>
      <c r="AF236" s="146"/>
      <c r="AG236" s="91"/>
      <c r="AH236" s="91"/>
      <c r="AI236" s="91"/>
      <c r="AJ236" s="91"/>
      <c r="AK236" s="91"/>
      <c r="AL236" s="60"/>
    </row>
    <row r="237" spans="2:38" ht="15" customHeight="1" x14ac:dyDescent="0.2">
      <c r="B237" s="59"/>
      <c r="C237" s="83" t="s">
        <v>43</v>
      </c>
      <c r="D237" s="169"/>
      <c r="E237" s="170"/>
      <c r="F237" s="170"/>
      <c r="G237" s="170"/>
      <c r="H237" s="170"/>
      <c r="I237" s="170"/>
      <c r="J237" s="170"/>
      <c r="K237" s="170"/>
      <c r="L237" s="170"/>
      <c r="M237" s="170"/>
      <c r="N237" s="170"/>
      <c r="O237" s="171"/>
      <c r="P237" s="146"/>
      <c r="Q237" s="187"/>
      <c r="R237" s="188"/>
      <c r="S237" s="188"/>
      <c r="T237" s="189"/>
      <c r="U237" s="146"/>
      <c r="V237" s="202"/>
      <c r="W237" s="203"/>
      <c r="X237" s="203"/>
      <c r="Y237" s="203"/>
      <c r="Z237" s="203"/>
      <c r="AA237" s="203"/>
      <c r="AB237" s="203"/>
      <c r="AC237" s="203"/>
      <c r="AD237" s="203"/>
      <c r="AE237" s="204"/>
      <c r="AF237" s="146"/>
      <c r="AG237" s="166" t="str">
        <f>IF(AA237="","",AA237*V237)</f>
        <v/>
      </c>
      <c r="AH237" s="167"/>
      <c r="AI237" s="167"/>
      <c r="AJ237" s="167"/>
      <c r="AK237" s="168"/>
      <c r="AL237" s="60"/>
    </row>
    <row r="238" spans="2:38" ht="5.0999999999999996" customHeight="1" x14ac:dyDescent="0.2">
      <c r="B238" s="59"/>
      <c r="C238" s="83"/>
      <c r="D238" s="75"/>
      <c r="E238" s="75"/>
      <c r="F238" s="75"/>
      <c r="G238" s="75"/>
      <c r="H238" s="75"/>
      <c r="I238" s="75"/>
      <c r="J238" s="75"/>
      <c r="K238" s="75"/>
      <c r="L238" s="75"/>
      <c r="M238" s="75"/>
      <c r="N238" s="75"/>
      <c r="O238" s="75"/>
      <c r="P238" s="146"/>
      <c r="Q238" s="84"/>
      <c r="R238" s="84"/>
      <c r="S238" s="84"/>
      <c r="T238" s="84"/>
      <c r="U238" s="146"/>
      <c r="V238" s="153"/>
      <c r="W238" s="153"/>
      <c r="X238" s="153"/>
      <c r="Y238" s="153"/>
      <c r="Z238" s="153"/>
      <c r="AA238" s="153"/>
      <c r="AB238" s="153"/>
      <c r="AC238" s="153"/>
      <c r="AD238" s="153"/>
      <c r="AE238" s="153"/>
      <c r="AF238" s="146"/>
      <c r="AG238" s="85"/>
      <c r="AH238" s="85"/>
      <c r="AI238" s="85"/>
      <c r="AJ238" s="85"/>
      <c r="AK238" s="85"/>
      <c r="AL238" s="60"/>
    </row>
    <row r="239" spans="2:38" ht="15" customHeight="1" x14ac:dyDescent="0.2">
      <c r="B239" s="59"/>
      <c r="C239" s="83" t="s">
        <v>227</v>
      </c>
      <c r="D239" s="169"/>
      <c r="E239" s="170"/>
      <c r="F239" s="170"/>
      <c r="G239" s="170"/>
      <c r="H239" s="170"/>
      <c r="I239" s="170"/>
      <c r="J239" s="170"/>
      <c r="K239" s="170"/>
      <c r="L239" s="170"/>
      <c r="M239" s="170"/>
      <c r="N239" s="170"/>
      <c r="O239" s="171"/>
      <c r="P239" s="146"/>
      <c r="Q239" s="187"/>
      <c r="R239" s="188"/>
      <c r="S239" s="188"/>
      <c r="T239" s="189"/>
      <c r="U239" s="146"/>
      <c r="V239" s="202"/>
      <c r="W239" s="203"/>
      <c r="X239" s="203"/>
      <c r="Y239" s="203"/>
      <c r="Z239" s="203"/>
      <c r="AA239" s="203"/>
      <c r="AB239" s="203"/>
      <c r="AC239" s="203"/>
      <c r="AD239" s="203"/>
      <c r="AE239" s="204"/>
      <c r="AF239" s="146"/>
      <c r="AG239" s="166" t="str">
        <f>IF(AA239="","",AA239*V239)</f>
        <v/>
      </c>
      <c r="AH239" s="167"/>
      <c r="AI239" s="167"/>
      <c r="AJ239" s="167"/>
      <c r="AK239" s="168"/>
      <c r="AL239" s="60"/>
    </row>
    <row r="240" spans="2:38" ht="5.0999999999999996" customHeight="1" x14ac:dyDescent="0.2">
      <c r="B240" s="59"/>
      <c r="C240" s="83"/>
      <c r="D240" s="75"/>
      <c r="E240" s="75"/>
      <c r="F240" s="75"/>
      <c r="G240" s="75"/>
      <c r="H240" s="75"/>
      <c r="I240" s="75"/>
      <c r="J240" s="75"/>
      <c r="K240" s="75"/>
      <c r="L240" s="75"/>
      <c r="M240" s="75"/>
      <c r="N240" s="75"/>
      <c r="O240" s="75"/>
      <c r="P240" s="146"/>
      <c r="Q240" s="84"/>
      <c r="R240" s="84"/>
      <c r="S240" s="84"/>
      <c r="T240" s="84"/>
      <c r="U240" s="146"/>
      <c r="V240" s="153"/>
      <c r="W240" s="153"/>
      <c r="X240" s="153"/>
      <c r="Y240" s="153"/>
      <c r="Z240" s="153"/>
      <c r="AA240" s="153"/>
      <c r="AB240" s="153"/>
      <c r="AC240" s="153"/>
      <c r="AD240" s="153"/>
      <c r="AE240" s="153"/>
      <c r="AF240" s="146"/>
      <c r="AG240" s="85"/>
      <c r="AH240" s="85"/>
      <c r="AI240" s="85"/>
      <c r="AJ240" s="85"/>
      <c r="AK240" s="85"/>
      <c r="AL240" s="60"/>
    </row>
    <row r="241" spans="2:38" ht="15" customHeight="1" x14ac:dyDescent="0.2">
      <c r="B241" s="59"/>
      <c r="C241" s="83" t="s">
        <v>228</v>
      </c>
      <c r="D241" s="169"/>
      <c r="E241" s="170"/>
      <c r="F241" s="170"/>
      <c r="G241" s="170"/>
      <c r="H241" s="170"/>
      <c r="I241" s="170"/>
      <c r="J241" s="170"/>
      <c r="K241" s="170"/>
      <c r="L241" s="170"/>
      <c r="M241" s="170"/>
      <c r="N241" s="170"/>
      <c r="O241" s="171"/>
      <c r="P241" s="146"/>
      <c r="Q241" s="187"/>
      <c r="R241" s="188"/>
      <c r="S241" s="188"/>
      <c r="T241" s="189"/>
      <c r="U241" s="146"/>
      <c r="V241" s="202"/>
      <c r="W241" s="203"/>
      <c r="X241" s="203"/>
      <c r="Y241" s="203"/>
      <c r="Z241" s="203"/>
      <c r="AA241" s="203"/>
      <c r="AB241" s="203"/>
      <c r="AC241" s="203"/>
      <c r="AD241" s="203"/>
      <c r="AE241" s="204"/>
      <c r="AF241" s="146"/>
      <c r="AG241" s="166" t="str">
        <f>IF(AA241="","",AA241*V241)</f>
        <v/>
      </c>
      <c r="AH241" s="167"/>
      <c r="AI241" s="167"/>
      <c r="AJ241" s="167"/>
      <c r="AK241" s="168"/>
      <c r="AL241" s="60"/>
    </row>
    <row r="242" spans="2:38" ht="5.0999999999999996" customHeight="1" x14ac:dyDescent="0.2">
      <c r="B242" s="65"/>
      <c r="C242" s="66"/>
      <c r="D242" s="154"/>
      <c r="E242" s="154"/>
      <c r="F242" s="154"/>
      <c r="G242" s="154"/>
      <c r="H242" s="154"/>
      <c r="I242" s="154"/>
      <c r="J242" s="154"/>
      <c r="K242" s="154"/>
      <c r="L242" s="154"/>
      <c r="M242" s="154"/>
      <c r="N242" s="154"/>
      <c r="O242" s="154"/>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7"/>
    </row>
    <row r="243" spans="2:38" ht="5.0999999999999996" customHeight="1" x14ac:dyDescent="0.2">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row>
    <row r="244" spans="2:38" ht="5.0999999999999996" customHeight="1" x14ac:dyDescent="0.2">
      <c r="B244" s="56"/>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8"/>
    </row>
    <row r="245" spans="2:38" ht="15" customHeight="1" x14ac:dyDescent="0.2">
      <c r="B245" s="59"/>
      <c r="C245" s="69" t="s">
        <v>157</v>
      </c>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72">
        <v>2</v>
      </c>
      <c r="AG245" s="198"/>
      <c r="AH245" s="199"/>
      <c r="AI245" s="199"/>
      <c r="AJ245" s="199"/>
      <c r="AK245" s="200"/>
      <c r="AL245" s="60"/>
    </row>
    <row r="246" spans="2:38" ht="5.0999999999999996" customHeight="1" x14ac:dyDescent="0.2">
      <c r="B246" s="59"/>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60"/>
    </row>
    <row r="247" spans="2:38" ht="15" customHeight="1" x14ac:dyDescent="0.2">
      <c r="B247" s="59"/>
      <c r="C247" s="53"/>
      <c r="D247" s="192" t="s">
        <v>89</v>
      </c>
      <c r="E247" s="192"/>
      <c r="F247" s="192"/>
      <c r="G247" s="192"/>
      <c r="H247" s="192"/>
      <c r="I247" s="192"/>
      <c r="J247" s="192"/>
      <c r="K247" s="192"/>
      <c r="L247" s="192"/>
      <c r="M247" s="192"/>
      <c r="N247" s="192"/>
      <c r="O247" s="192"/>
      <c r="P247" s="53"/>
      <c r="Q247" s="192" t="s">
        <v>56</v>
      </c>
      <c r="R247" s="192"/>
      <c r="S247" s="192"/>
      <c r="T247" s="192"/>
      <c r="U247" s="53"/>
      <c r="V247" s="192" t="s">
        <v>61</v>
      </c>
      <c r="W247" s="192"/>
      <c r="X247" s="192"/>
      <c r="Y247" s="192"/>
      <c r="Z247" s="192"/>
      <c r="AA247" s="192"/>
      <c r="AB247" s="192"/>
      <c r="AC247" s="192"/>
      <c r="AD247" s="192"/>
      <c r="AE247" s="192"/>
      <c r="AF247" s="61"/>
      <c r="AG247" s="192" t="s">
        <v>29</v>
      </c>
      <c r="AH247" s="192"/>
      <c r="AI247" s="192"/>
      <c r="AJ247" s="192"/>
      <c r="AK247" s="192"/>
      <c r="AL247" s="60"/>
    </row>
    <row r="248" spans="2:38" ht="15" customHeight="1" x14ac:dyDescent="0.2">
      <c r="B248" s="59"/>
      <c r="C248" s="83" t="s">
        <v>42</v>
      </c>
      <c r="D248" s="169"/>
      <c r="E248" s="170"/>
      <c r="F248" s="170"/>
      <c r="G248" s="170"/>
      <c r="H248" s="170"/>
      <c r="I248" s="170"/>
      <c r="J248" s="170"/>
      <c r="K248" s="170"/>
      <c r="L248" s="170"/>
      <c r="M248" s="170"/>
      <c r="N248" s="170"/>
      <c r="O248" s="171"/>
      <c r="P248" s="146"/>
      <c r="Q248" s="169"/>
      <c r="R248" s="170"/>
      <c r="S248" s="170"/>
      <c r="T248" s="171"/>
      <c r="U248" s="146"/>
      <c r="V248" s="187"/>
      <c r="W248" s="188"/>
      <c r="X248" s="188"/>
      <c r="Y248" s="188"/>
      <c r="Z248" s="188"/>
      <c r="AA248" s="188"/>
      <c r="AB248" s="188"/>
      <c r="AC248" s="188"/>
      <c r="AD248" s="188"/>
      <c r="AE248" s="189"/>
      <c r="AF248" s="146"/>
      <c r="AG248" s="166"/>
      <c r="AH248" s="167"/>
      <c r="AI248" s="167"/>
      <c r="AJ248" s="167"/>
      <c r="AK248" s="168"/>
      <c r="AL248" s="60"/>
    </row>
    <row r="249" spans="2:38" ht="5.0999999999999996" customHeight="1" x14ac:dyDescent="0.2">
      <c r="B249" s="59"/>
      <c r="C249" s="83"/>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91"/>
      <c r="AB249" s="91"/>
      <c r="AC249" s="91"/>
      <c r="AD249" s="91"/>
      <c r="AE249" s="91"/>
      <c r="AF249" s="146"/>
      <c r="AG249" s="91"/>
      <c r="AH249" s="91"/>
      <c r="AI249" s="91"/>
      <c r="AJ249" s="91"/>
      <c r="AK249" s="91"/>
      <c r="AL249" s="60"/>
    </row>
    <row r="250" spans="2:38" ht="15" customHeight="1" x14ac:dyDescent="0.2">
      <c r="B250" s="59"/>
      <c r="C250" s="83" t="s">
        <v>43</v>
      </c>
      <c r="D250" s="169"/>
      <c r="E250" s="170"/>
      <c r="F250" s="170"/>
      <c r="G250" s="170"/>
      <c r="H250" s="170"/>
      <c r="I250" s="170"/>
      <c r="J250" s="170"/>
      <c r="K250" s="170"/>
      <c r="L250" s="170"/>
      <c r="M250" s="170"/>
      <c r="N250" s="170"/>
      <c r="O250" s="171"/>
      <c r="P250" s="146"/>
      <c r="Q250" s="187"/>
      <c r="R250" s="188"/>
      <c r="S250" s="188"/>
      <c r="T250" s="189"/>
      <c r="U250" s="146"/>
      <c r="V250" s="202"/>
      <c r="W250" s="203"/>
      <c r="X250" s="203"/>
      <c r="Y250" s="203"/>
      <c r="Z250" s="203"/>
      <c r="AA250" s="203"/>
      <c r="AB250" s="203"/>
      <c r="AC250" s="203"/>
      <c r="AD250" s="203"/>
      <c r="AE250" s="204"/>
      <c r="AF250" s="146"/>
      <c r="AG250" s="166" t="str">
        <f>IF(AA250="","",AA250*V250)</f>
        <v/>
      </c>
      <c r="AH250" s="167"/>
      <c r="AI250" s="167"/>
      <c r="AJ250" s="167"/>
      <c r="AK250" s="168"/>
      <c r="AL250" s="60"/>
    </row>
    <row r="251" spans="2:38" ht="5.0999999999999996" customHeight="1" x14ac:dyDescent="0.2">
      <c r="B251" s="59"/>
      <c r="C251" s="83"/>
      <c r="D251" s="75"/>
      <c r="E251" s="75"/>
      <c r="F251" s="75"/>
      <c r="G251" s="75"/>
      <c r="H251" s="75"/>
      <c r="I251" s="75"/>
      <c r="J251" s="75"/>
      <c r="K251" s="75"/>
      <c r="L251" s="75"/>
      <c r="M251" s="75"/>
      <c r="N251" s="75"/>
      <c r="O251" s="75"/>
      <c r="P251" s="146"/>
      <c r="Q251" s="84"/>
      <c r="R251" s="84"/>
      <c r="S251" s="84"/>
      <c r="T251" s="84"/>
      <c r="U251" s="146"/>
      <c r="V251" s="153"/>
      <c r="W251" s="153"/>
      <c r="X251" s="153"/>
      <c r="Y251" s="153"/>
      <c r="Z251" s="153"/>
      <c r="AA251" s="153"/>
      <c r="AB251" s="153"/>
      <c r="AC251" s="153"/>
      <c r="AD251" s="153"/>
      <c r="AE251" s="153"/>
      <c r="AF251" s="146"/>
      <c r="AG251" s="85"/>
      <c r="AH251" s="85"/>
      <c r="AI251" s="85"/>
      <c r="AJ251" s="85"/>
      <c r="AK251" s="85"/>
      <c r="AL251" s="60"/>
    </row>
    <row r="252" spans="2:38" ht="15" customHeight="1" x14ac:dyDescent="0.2">
      <c r="B252" s="59"/>
      <c r="C252" s="83" t="s">
        <v>227</v>
      </c>
      <c r="D252" s="169"/>
      <c r="E252" s="170"/>
      <c r="F252" s="170"/>
      <c r="G252" s="170"/>
      <c r="H252" s="170"/>
      <c r="I252" s="170"/>
      <c r="J252" s="170"/>
      <c r="K252" s="170"/>
      <c r="L252" s="170"/>
      <c r="M252" s="170"/>
      <c r="N252" s="170"/>
      <c r="O252" s="171"/>
      <c r="P252" s="146"/>
      <c r="Q252" s="187"/>
      <c r="R252" s="188"/>
      <c r="S252" s="188"/>
      <c r="T252" s="189"/>
      <c r="U252" s="146"/>
      <c r="V252" s="202"/>
      <c r="W252" s="203"/>
      <c r="X252" s="203"/>
      <c r="Y252" s="203"/>
      <c r="Z252" s="203"/>
      <c r="AA252" s="203"/>
      <c r="AB252" s="203"/>
      <c r="AC252" s="203"/>
      <c r="AD252" s="203"/>
      <c r="AE252" s="204"/>
      <c r="AF252" s="146"/>
      <c r="AG252" s="166" t="str">
        <f>IF(AA252="","",AA252*V252)</f>
        <v/>
      </c>
      <c r="AH252" s="167"/>
      <c r="AI252" s="167"/>
      <c r="AJ252" s="167"/>
      <c r="AK252" s="168"/>
      <c r="AL252" s="60"/>
    </row>
    <row r="253" spans="2:38" ht="5.0999999999999996" customHeight="1" x14ac:dyDescent="0.2">
      <c r="B253" s="59"/>
      <c r="C253" s="83"/>
      <c r="D253" s="75"/>
      <c r="E253" s="75"/>
      <c r="F253" s="75"/>
      <c r="G253" s="75"/>
      <c r="H253" s="75"/>
      <c r="I253" s="75"/>
      <c r="J253" s="75"/>
      <c r="K253" s="75"/>
      <c r="L253" s="75"/>
      <c r="M253" s="75"/>
      <c r="N253" s="75"/>
      <c r="O253" s="75"/>
      <c r="P253" s="146"/>
      <c r="Q253" s="84"/>
      <c r="R253" s="84"/>
      <c r="S253" s="84"/>
      <c r="T253" s="84"/>
      <c r="U253" s="146"/>
      <c r="V253" s="153"/>
      <c r="W253" s="153"/>
      <c r="X253" s="153"/>
      <c r="Y253" s="153"/>
      <c r="Z253" s="153"/>
      <c r="AA253" s="153"/>
      <c r="AB253" s="153"/>
      <c r="AC253" s="153"/>
      <c r="AD253" s="153"/>
      <c r="AE253" s="153"/>
      <c r="AF253" s="146"/>
      <c r="AG253" s="85"/>
      <c r="AH253" s="85"/>
      <c r="AI253" s="85"/>
      <c r="AJ253" s="85"/>
      <c r="AK253" s="85"/>
      <c r="AL253" s="60"/>
    </row>
    <row r="254" spans="2:38" ht="15" customHeight="1" x14ac:dyDescent="0.2">
      <c r="B254" s="59"/>
      <c r="C254" s="83" t="s">
        <v>228</v>
      </c>
      <c r="D254" s="169"/>
      <c r="E254" s="170"/>
      <c r="F254" s="170"/>
      <c r="G254" s="170"/>
      <c r="H254" s="170"/>
      <c r="I254" s="170"/>
      <c r="J254" s="170"/>
      <c r="K254" s="170"/>
      <c r="L254" s="170"/>
      <c r="M254" s="170"/>
      <c r="N254" s="170"/>
      <c r="O254" s="171"/>
      <c r="P254" s="146"/>
      <c r="Q254" s="187"/>
      <c r="R254" s="188"/>
      <c r="S254" s="188"/>
      <c r="T254" s="189"/>
      <c r="U254" s="146"/>
      <c r="V254" s="202"/>
      <c r="W254" s="203"/>
      <c r="X254" s="203"/>
      <c r="Y254" s="203"/>
      <c r="Z254" s="203"/>
      <c r="AA254" s="203"/>
      <c r="AB254" s="203"/>
      <c r="AC254" s="203"/>
      <c r="AD254" s="203"/>
      <c r="AE254" s="204"/>
      <c r="AF254" s="146"/>
      <c r="AG254" s="166" t="str">
        <f>IF(AA254="","",AA254*V254)</f>
        <v/>
      </c>
      <c r="AH254" s="167"/>
      <c r="AI254" s="167"/>
      <c r="AJ254" s="167"/>
      <c r="AK254" s="168"/>
      <c r="AL254" s="60"/>
    </row>
    <row r="255" spans="2:38" ht="5.0999999999999996" customHeight="1" x14ac:dyDescent="0.2">
      <c r="B255" s="65"/>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7"/>
    </row>
    <row r="256" spans="2:38" ht="5.0999999999999996" customHeight="1" x14ac:dyDescent="0.2"/>
    <row r="257" spans="2:47" ht="5.0999999999999996" customHeight="1" x14ac:dyDescent="0.2">
      <c r="B257" s="56"/>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8"/>
    </row>
    <row r="258" spans="2:47" ht="15" customHeight="1" x14ac:dyDescent="0.2">
      <c r="B258" s="59"/>
      <c r="C258" s="69" t="s">
        <v>447</v>
      </c>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60"/>
    </row>
    <row r="259" spans="2:47" ht="15" customHeight="1" x14ac:dyDescent="0.2">
      <c r="B259" s="59"/>
      <c r="C259" s="178"/>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80"/>
      <c r="AL259" s="60"/>
    </row>
    <row r="260" spans="2:47" ht="15" customHeight="1" x14ac:dyDescent="0.2">
      <c r="B260" s="59"/>
      <c r="C260" s="181"/>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c r="AI260" s="182"/>
      <c r="AJ260" s="182"/>
      <c r="AK260" s="183"/>
      <c r="AL260" s="60"/>
    </row>
    <row r="261" spans="2:47" ht="15" customHeight="1" x14ac:dyDescent="0.2">
      <c r="B261" s="59"/>
      <c r="C261" s="181"/>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3"/>
      <c r="AL261" s="60"/>
    </row>
    <row r="262" spans="2:47" ht="15" customHeight="1" x14ac:dyDescent="0.2">
      <c r="B262" s="59"/>
      <c r="C262" s="181"/>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3"/>
      <c r="AL262" s="60"/>
    </row>
    <row r="263" spans="2:47" ht="15" customHeight="1" x14ac:dyDescent="0.2">
      <c r="B263" s="59"/>
      <c r="C263" s="184"/>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6"/>
      <c r="AL263" s="60"/>
    </row>
    <row r="264" spans="2:47" ht="5.0999999999999996" customHeight="1" x14ac:dyDescent="0.2">
      <c r="B264" s="65"/>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7"/>
    </row>
    <row r="267" spans="2:47" s="48" customFormat="1" ht="19.5" x14ac:dyDescent="0.2">
      <c r="B267" s="49"/>
      <c r="C267" s="50" t="s">
        <v>233</v>
      </c>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1"/>
      <c r="AU267" s="52"/>
    </row>
    <row r="268" spans="2:47" s="53" customFormat="1" ht="5.0999999999999996" customHeight="1" x14ac:dyDescent="0.2">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row>
    <row r="269" spans="2:47" ht="4.5" customHeight="1" x14ac:dyDescent="0.2">
      <c r="B269" s="56"/>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8"/>
    </row>
    <row r="270" spans="2:47" ht="15" customHeight="1" x14ac:dyDescent="0.2">
      <c r="B270" s="59"/>
      <c r="C270" s="103"/>
      <c r="D270" s="103"/>
      <c r="E270" s="103"/>
      <c r="F270" s="103"/>
      <c r="G270" s="103"/>
      <c r="H270" s="103"/>
      <c r="I270" s="103"/>
      <c r="J270" s="103"/>
      <c r="K270" s="103"/>
      <c r="L270" s="103"/>
      <c r="M270" s="103"/>
      <c r="N270" s="103"/>
      <c r="O270" s="103"/>
      <c r="P270" s="192" t="s">
        <v>147</v>
      </c>
      <c r="Q270" s="192"/>
      <c r="R270" s="192"/>
      <c r="S270" s="192"/>
      <c r="T270" s="192"/>
      <c r="U270" s="192"/>
      <c r="V270" s="192"/>
      <c r="W270" s="192"/>
      <c r="X270" s="192"/>
      <c r="Y270" s="192"/>
      <c r="Z270" s="192"/>
      <c r="AA270" s="103"/>
      <c r="AB270" s="192" t="s">
        <v>149</v>
      </c>
      <c r="AC270" s="192"/>
      <c r="AD270" s="192"/>
      <c r="AE270" s="192"/>
      <c r="AF270" s="192"/>
      <c r="AG270" s="192"/>
      <c r="AH270" s="192"/>
      <c r="AI270" s="192"/>
      <c r="AJ270" s="192"/>
      <c r="AK270" s="192"/>
      <c r="AL270" s="194"/>
    </row>
    <row r="271" spans="2:47" ht="15" customHeight="1" x14ac:dyDescent="0.2">
      <c r="B271" s="59"/>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60"/>
    </row>
    <row r="272" spans="2:47" ht="15" customHeight="1" x14ac:dyDescent="0.2">
      <c r="B272" s="59"/>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60"/>
    </row>
    <row r="273" spans="2:38" ht="15" customHeight="1" x14ac:dyDescent="0.2">
      <c r="B273" s="59"/>
      <c r="C273" s="53" t="s">
        <v>148</v>
      </c>
      <c r="D273" s="53"/>
      <c r="E273" s="53"/>
      <c r="F273" s="53"/>
      <c r="G273" s="53"/>
      <c r="H273" s="53"/>
      <c r="I273" s="53"/>
      <c r="J273" s="53"/>
      <c r="K273" s="53"/>
      <c r="L273" s="53"/>
      <c r="M273" s="53"/>
      <c r="N273" s="53"/>
      <c r="O273" s="53"/>
      <c r="P273" s="233"/>
      <c r="Q273" s="233"/>
      <c r="R273" s="233"/>
      <c r="S273" s="233"/>
      <c r="T273" s="233"/>
      <c r="U273" s="233"/>
      <c r="V273" s="233"/>
      <c r="W273" s="233"/>
      <c r="X273" s="233"/>
      <c r="Y273" s="233"/>
      <c r="Z273" s="233"/>
      <c r="AA273" s="53"/>
      <c r="AB273" s="190"/>
      <c r="AC273" s="190"/>
      <c r="AD273" s="190"/>
      <c r="AE273" s="190"/>
      <c r="AF273" s="190"/>
      <c r="AG273" s="190"/>
      <c r="AH273" s="190"/>
      <c r="AI273" s="190"/>
      <c r="AJ273" s="190"/>
      <c r="AK273" s="190"/>
      <c r="AL273" s="191"/>
    </row>
    <row r="274" spans="2:38" ht="15" customHeight="1" x14ac:dyDescent="0.2">
      <c r="B274" s="59"/>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60"/>
    </row>
    <row r="275" spans="2:38" ht="15" customHeight="1" x14ac:dyDescent="0.2">
      <c r="B275" s="59"/>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60"/>
    </row>
    <row r="276" spans="2:38" ht="15" customHeight="1" x14ac:dyDescent="0.2">
      <c r="B276" s="59"/>
      <c r="C276" s="53" t="s">
        <v>150</v>
      </c>
      <c r="D276" s="53"/>
      <c r="E276" s="53"/>
      <c r="F276" s="53"/>
      <c r="G276" s="53"/>
      <c r="H276" s="53"/>
      <c r="I276" s="53"/>
      <c r="J276" s="53"/>
      <c r="K276" s="53"/>
      <c r="L276" s="53"/>
      <c r="M276" s="53"/>
      <c r="N276" s="53"/>
      <c r="O276" s="53"/>
      <c r="P276" s="233"/>
      <c r="Q276" s="233"/>
      <c r="R276" s="233"/>
      <c r="S276" s="233"/>
      <c r="T276" s="233"/>
      <c r="U276" s="233"/>
      <c r="V276" s="233"/>
      <c r="W276" s="233"/>
      <c r="X276" s="233"/>
      <c r="Y276" s="233"/>
      <c r="Z276" s="233"/>
      <c r="AA276" s="53"/>
      <c r="AB276" s="190"/>
      <c r="AC276" s="190"/>
      <c r="AD276" s="190"/>
      <c r="AE276" s="190"/>
      <c r="AF276" s="190"/>
      <c r="AG276" s="190"/>
      <c r="AH276" s="190"/>
      <c r="AI276" s="190"/>
      <c r="AJ276" s="190"/>
      <c r="AK276" s="190"/>
      <c r="AL276" s="191"/>
    </row>
    <row r="277" spans="2:38" ht="5.0999999999999996" customHeight="1" x14ac:dyDescent="0.2">
      <c r="B277" s="65"/>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7"/>
    </row>
  </sheetData>
  <sheetProtection algorithmName="SHA-512" hashValue="bc5m2HJCMp/bGy+qxzjCtr+fABUmLHpEF38d20sCWCPvRplgCXUtI+0kgIMuCBMzoeEoqMFY/TQD+P1kFbO8Vw==" saltValue="a2JD3Fmm5CF2x3VG1Pxzfg==" spinCount="100000" sheet="1" objects="1" scenarios="1"/>
  <mergeCells count="400">
    <mergeCell ref="AG17:AK17"/>
    <mergeCell ref="C19:G19"/>
    <mergeCell ref="I19:O19"/>
    <mergeCell ref="Q19:U19"/>
    <mergeCell ref="W19:AA19"/>
    <mergeCell ref="AC19:AK19"/>
    <mergeCell ref="C20:G20"/>
    <mergeCell ref="I20:O20"/>
    <mergeCell ref="Q20:U20"/>
    <mergeCell ref="W20:AA20"/>
    <mergeCell ref="AC20:AK20"/>
    <mergeCell ref="C22:G22"/>
    <mergeCell ref="I22:O22"/>
    <mergeCell ref="Q22:U22"/>
    <mergeCell ref="W22:AA22"/>
    <mergeCell ref="AC22:AK22"/>
    <mergeCell ref="C24:G24"/>
    <mergeCell ref="I24:O24"/>
    <mergeCell ref="Q24:U24"/>
    <mergeCell ref="W24:AA24"/>
    <mergeCell ref="AC24:AK24"/>
    <mergeCell ref="C26:G26"/>
    <mergeCell ref="I26:O26"/>
    <mergeCell ref="Q26:U26"/>
    <mergeCell ref="W26:AA26"/>
    <mergeCell ref="AC26:AK26"/>
    <mergeCell ref="D35:M35"/>
    <mergeCell ref="O35:V35"/>
    <mergeCell ref="X35:AE35"/>
    <mergeCell ref="AG35:AK35"/>
    <mergeCell ref="D37:M37"/>
    <mergeCell ref="O37:V37"/>
    <mergeCell ref="X37:AE37"/>
    <mergeCell ref="AG37:AK37"/>
    <mergeCell ref="AG30:AK30"/>
    <mergeCell ref="D32:L32"/>
    <mergeCell ref="O32:V32"/>
    <mergeCell ref="X32:AE32"/>
    <mergeCell ref="AG32:AK32"/>
    <mergeCell ref="D33:M33"/>
    <mergeCell ref="O33:V33"/>
    <mergeCell ref="X33:AE33"/>
    <mergeCell ref="AG33:AK33"/>
    <mergeCell ref="D43:M43"/>
    <mergeCell ref="O43:V43"/>
    <mergeCell ref="X43:AE43"/>
    <mergeCell ref="AG43:AK43"/>
    <mergeCell ref="D39:M39"/>
    <mergeCell ref="O39:V39"/>
    <mergeCell ref="X39:AE39"/>
    <mergeCell ref="AG39:AK39"/>
    <mergeCell ref="D41:M41"/>
    <mergeCell ref="O41:V41"/>
    <mergeCell ref="X41:AE41"/>
    <mergeCell ref="AG41:AK41"/>
    <mergeCell ref="D52:M52"/>
    <mergeCell ref="O52:V52"/>
    <mergeCell ref="X52:AE52"/>
    <mergeCell ref="AG52:AK52"/>
    <mergeCell ref="D54:M54"/>
    <mergeCell ref="O54:V54"/>
    <mergeCell ref="X54:AE54"/>
    <mergeCell ref="AG54:AK54"/>
    <mergeCell ref="AG47:AK47"/>
    <mergeCell ref="D49:L49"/>
    <mergeCell ref="O49:V49"/>
    <mergeCell ref="X49:AE49"/>
    <mergeCell ref="AG49:AK49"/>
    <mergeCell ref="D50:M50"/>
    <mergeCell ref="O50:V50"/>
    <mergeCell ref="X50:AE50"/>
    <mergeCell ref="AG50:AK50"/>
    <mergeCell ref="D56:M56"/>
    <mergeCell ref="O56:V56"/>
    <mergeCell ref="X56:AE56"/>
    <mergeCell ref="AG56:AK56"/>
    <mergeCell ref="AG60:AK60"/>
    <mergeCell ref="D62:L62"/>
    <mergeCell ref="O62:V62"/>
    <mergeCell ref="X62:AE62"/>
    <mergeCell ref="AG62:AK62"/>
    <mergeCell ref="D67:M67"/>
    <mergeCell ref="O67:V67"/>
    <mergeCell ref="X67:AE67"/>
    <mergeCell ref="AG67:AK67"/>
    <mergeCell ref="D69:M69"/>
    <mergeCell ref="O69:V69"/>
    <mergeCell ref="X69:AE69"/>
    <mergeCell ref="AG69:AK69"/>
    <mergeCell ref="D63:M63"/>
    <mergeCell ref="O63:V63"/>
    <mergeCell ref="X63:AE63"/>
    <mergeCell ref="AG63:AK63"/>
    <mergeCell ref="D65:M65"/>
    <mergeCell ref="O65:V65"/>
    <mergeCell ref="X65:AE65"/>
    <mergeCell ref="AG65:AK65"/>
    <mergeCell ref="AG74:AK74"/>
    <mergeCell ref="D76:O76"/>
    <mergeCell ref="Q76:T76"/>
    <mergeCell ref="V76:AE76"/>
    <mergeCell ref="AG76:AK76"/>
    <mergeCell ref="D77:O77"/>
    <mergeCell ref="Q77:T77"/>
    <mergeCell ref="V77:AE77"/>
    <mergeCell ref="AG77:AK77"/>
    <mergeCell ref="D83:O83"/>
    <mergeCell ref="V83:AE83"/>
    <mergeCell ref="AG83:AK83"/>
    <mergeCell ref="D85:O85"/>
    <mergeCell ref="V85:AE85"/>
    <mergeCell ref="AG85:AK85"/>
    <mergeCell ref="D79:O79"/>
    <mergeCell ref="V79:AE79"/>
    <mergeCell ref="AG79:AK79"/>
    <mergeCell ref="D81:O81"/>
    <mergeCell ref="V81:AE81"/>
    <mergeCell ref="AG81:AK81"/>
    <mergeCell ref="Q79:T79"/>
    <mergeCell ref="Q81:T81"/>
    <mergeCell ref="Q83:T83"/>
    <mergeCell ref="Q85:T85"/>
    <mergeCell ref="D87:O87"/>
    <mergeCell ref="V87:AE87"/>
    <mergeCell ref="AG87:AK87"/>
    <mergeCell ref="AG91:AK91"/>
    <mergeCell ref="D93:O93"/>
    <mergeCell ref="Q93:T93"/>
    <mergeCell ref="V93:Y93"/>
    <mergeCell ref="AA93:AE93"/>
    <mergeCell ref="AG93:AK93"/>
    <mergeCell ref="Q87:T87"/>
    <mergeCell ref="D94:O94"/>
    <mergeCell ref="Q94:T94"/>
    <mergeCell ref="V94:Y94"/>
    <mergeCell ref="AA94:AE94"/>
    <mergeCell ref="AG94:AK94"/>
    <mergeCell ref="D96:O96"/>
    <mergeCell ref="V96:Y96"/>
    <mergeCell ref="AA96:AE96"/>
    <mergeCell ref="AG96:AK96"/>
    <mergeCell ref="Q96:T96"/>
    <mergeCell ref="AG105:AK105"/>
    <mergeCell ref="AG109:AK109"/>
    <mergeCell ref="D111:S111"/>
    <mergeCell ref="U111:AE111"/>
    <mergeCell ref="AG111:AK111"/>
    <mergeCell ref="AG100:AK100"/>
    <mergeCell ref="D102:O102"/>
    <mergeCell ref="Q102:T102"/>
    <mergeCell ref="V102:AE102"/>
    <mergeCell ref="AG102:AK102"/>
    <mergeCell ref="D103:O103"/>
    <mergeCell ref="Q103:T103"/>
    <mergeCell ref="V103:AE103"/>
    <mergeCell ref="AG103:AK103"/>
    <mergeCell ref="Q105:T105"/>
    <mergeCell ref="AG116:AK116"/>
    <mergeCell ref="D118:S118"/>
    <mergeCell ref="U118:AE118"/>
    <mergeCell ref="AG118:AK118"/>
    <mergeCell ref="D112:S112"/>
    <mergeCell ref="U112:AE112"/>
    <mergeCell ref="AG112:AK112"/>
    <mergeCell ref="D114:S114"/>
    <mergeCell ref="U114:AE114"/>
    <mergeCell ref="AG114:AK114"/>
    <mergeCell ref="AG126:AK126"/>
    <mergeCell ref="D128:O128"/>
    <mergeCell ref="Q128:T128"/>
    <mergeCell ref="V128:Z128"/>
    <mergeCell ref="AB128:AE128"/>
    <mergeCell ref="AG128:AK128"/>
    <mergeCell ref="D120:S120"/>
    <mergeCell ref="U120:AE120"/>
    <mergeCell ref="AG120:AK120"/>
    <mergeCell ref="D122:S122"/>
    <mergeCell ref="U122:AE122"/>
    <mergeCell ref="AG122:AK122"/>
    <mergeCell ref="AG135:AK135"/>
    <mergeCell ref="D137:J137"/>
    <mergeCell ref="L137:O137"/>
    <mergeCell ref="Q137:U137"/>
    <mergeCell ref="W137:Z137"/>
    <mergeCell ref="AB137:AE137"/>
    <mergeCell ref="AG137:AK137"/>
    <mergeCell ref="D129:O129"/>
    <mergeCell ref="Q129:T129"/>
    <mergeCell ref="V129:Z129"/>
    <mergeCell ref="AB129:AE129"/>
    <mergeCell ref="AG129:AK129"/>
    <mergeCell ref="D131:O131"/>
    <mergeCell ref="V131:Z131"/>
    <mergeCell ref="AB131:AE131"/>
    <mergeCell ref="AG131:AK131"/>
    <mergeCell ref="Q131:T131"/>
    <mergeCell ref="W140:Z140"/>
    <mergeCell ref="AB140:AE140"/>
    <mergeCell ref="AG140:AK140"/>
    <mergeCell ref="D138:J138"/>
    <mergeCell ref="L138:O138"/>
    <mergeCell ref="Q138:U138"/>
    <mergeCell ref="W138:Z138"/>
    <mergeCell ref="AB138:AE138"/>
    <mergeCell ref="AG138:AK138"/>
    <mergeCell ref="W144:Z144"/>
    <mergeCell ref="AB144:AE144"/>
    <mergeCell ref="AG144:AK144"/>
    <mergeCell ref="D142:J142"/>
    <mergeCell ref="L142:O142"/>
    <mergeCell ref="Q142:U142"/>
    <mergeCell ref="W142:Z142"/>
    <mergeCell ref="AB142:AE142"/>
    <mergeCell ref="AG142:AK142"/>
    <mergeCell ref="W148:Z148"/>
    <mergeCell ref="AB148:AE148"/>
    <mergeCell ref="AG148:AK148"/>
    <mergeCell ref="D146:J146"/>
    <mergeCell ref="L146:O146"/>
    <mergeCell ref="Q146:U146"/>
    <mergeCell ref="W146:Z146"/>
    <mergeCell ref="AB146:AE146"/>
    <mergeCell ref="AG146:AK146"/>
    <mergeCell ref="V157:Z157"/>
    <mergeCell ref="AB157:AE157"/>
    <mergeCell ref="AG157:AK157"/>
    <mergeCell ref="D159:O159"/>
    <mergeCell ref="V159:Z159"/>
    <mergeCell ref="AB159:AE159"/>
    <mergeCell ref="AG159:AK159"/>
    <mergeCell ref="AG154:AK154"/>
    <mergeCell ref="D156:O156"/>
    <mergeCell ref="Q156:T156"/>
    <mergeCell ref="V156:Z156"/>
    <mergeCell ref="AB156:AE156"/>
    <mergeCell ref="AG156:AK156"/>
    <mergeCell ref="Q159:T159"/>
    <mergeCell ref="AG163:AK163"/>
    <mergeCell ref="D165:O165"/>
    <mergeCell ref="Q165:T165"/>
    <mergeCell ref="V165:AE165"/>
    <mergeCell ref="AG165:AK165"/>
    <mergeCell ref="D166:O166"/>
    <mergeCell ref="Q166:T166"/>
    <mergeCell ref="V166:AE166"/>
    <mergeCell ref="AG166:AK166"/>
    <mergeCell ref="V175:AE175"/>
    <mergeCell ref="AG175:AK175"/>
    <mergeCell ref="D177:O177"/>
    <mergeCell ref="V177:AE177"/>
    <mergeCell ref="AG177:AK177"/>
    <mergeCell ref="D168:O168"/>
    <mergeCell ref="V168:AE168"/>
    <mergeCell ref="AG168:AK168"/>
    <mergeCell ref="AG172:AK172"/>
    <mergeCell ref="D174:O174"/>
    <mergeCell ref="Q174:T174"/>
    <mergeCell ref="V174:AE174"/>
    <mergeCell ref="AG174:AK174"/>
    <mergeCell ref="Q168:T168"/>
    <mergeCell ref="Q177:T177"/>
    <mergeCell ref="AG181:AK181"/>
    <mergeCell ref="D183:O183"/>
    <mergeCell ref="Q183:T183"/>
    <mergeCell ref="V183:AE183"/>
    <mergeCell ref="AG183:AK183"/>
    <mergeCell ref="D184:O184"/>
    <mergeCell ref="Q184:T184"/>
    <mergeCell ref="V184:AE184"/>
    <mergeCell ref="AG184:AK184"/>
    <mergeCell ref="V193:AE193"/>
    <mergeCell ref="AG193:AK193"/>
    <mergeCell ref="D195:O195"/>
    <mergeCell ref="V195:AE195"/>
    <mergeCell ref="AG195:AK195"/>
    <mergeCell ref="D186:O186"/>
    <mergeCell ref="V186:AE186"/>
    <mergeCell ref="AG186:AK186"/>
    <mergeCell ref="AG190:AK190"/>
    <mergeCell ref="D192:O192"/>
    <mergeCell ref="Q192:T192"/>
    <mergeCell ref="V192:AE192"/>
    <mergeCell ref="AG192:AK192"/>
    <mergeCell ref="Q186:T186"/>
    <mergeCell ref="Q195:T195"/>
    <mergeCell ref="V218:AE218"/>
    <mergeCell ref="AG218:AK218"/>
    <mergeCell ref="D220:O220"/>
    <mergeCell ref="V220:AE220"/>
    <mergeCell ref="AG220:AK220"/>
    <mergeCell ref="C204:AK208"/>
    <mergeCell ref="AG215:AK215"/>
    <mergeCell ref="D217:O217"/>
    <mergeCell ref="Q217:T217"/>
    <mergeCell ref="V217:AE217"/>
    <mergeCell ref="AG217:AK217"/>
    <mergeCell ref="Q220:T220"/>
    <mergeCell ref="V226:AE226"/>
    <mergeCell ref="AG226:AK226"/>
    <mergeCell ref="D228:O228"/>
    <mergeCell ref="V228:AE228"/>
    <mergeCell ref="AG228:AK228"/>
    <mergeCell ref="D222:O222"/>
    <mergeCell ref="V222:AE222"/>
    <mergeCell ref="AG222:AK222"/>
    <mergeCell ref="D224:O224"/>
    <mergeCell ref="V224:AE224"/>
    <mergeCell ref="AG224:AK224"/>
    <mergeCell ref="Q222:T222"/>
    <mergeCell ref="Q224:T224"/>
    <mergeCell ref="Q226:T226"/>
    <mergeCell ref="Q228:T228"/>
    <mergeCell ref="V237:AE237"/>
    <mergeCell ref="AG237:AK237"/>
    <mergeCell ref="D239:O239"/>
    <mergeCell ref="V239:AE239"/>
    <mergeCell ref="AG239:AK239"/>
    <mergeCell ref="AG232:AK232"/>
    <mergeCell ref="D234:O234"/>
    <mergeCell ref="Q234:T234"/>
    <mergeCell ref="V234:AE234"/>
    <mergeCell ref="AG234:AK234"/>
    <mergeCell ref="D235:O235"/>
    <mergeCell ref="Q235:T235"/>
    <mergeCell ref="V235:AE235"/>
    <mergeCell ref="AG235:AK235"/>
    <mergeCell ref="Q237:T237"/>
    <mergeCell ref="Q239:T239"/>
    <mergeCell ref="V241:AE241"/>
    <mergeCell ref="AG241:AK241"/>
    <mergeCell ref="AG245:AK245"/>
    <mergeCell ref="D247:O247"/>
    <mergeCell ref="Q247:T247"/>
    <mergeCell ref="V247:AE247"/>
    <mergeCell ref="P273:Z273"/>
    <mergeCell ref="AB273:AL273"/>
    <mergeCell ref="P276:Z276"/>
    <mergeCell ref="AB276:AL276"/>
    <mergeCell ref="C259:AK263"/>
    <mergeCell ref="D252:O252"/>
    <mergeCell ref="V252:AE252"/>
    <mergeCell ref="AG252:AK252"/>
    <mergeCell ref="D254:O254"/>
    <mergeCell ref="V254:AE254"/>
    <mergeCell ref="AG254:AK254"/>
    <mergeCell ref="AG247:AK247"/>
    <mergeCell ref="Q241:T241"/>
    <mergeCell ref="P270:Z270"/>
    <mergeCell ref="AB270:AL270"/>
    <mergeCell ref="D248:O248"/>
    <mergeCell ref="Q248:T248"/>
    <mergeCell ref="V248:AE248"/>
    <mergeCell ref="AG248:AK248"/>
    <mergeCell ref="D250:O250"/>
    <mergeCell ref="V250:AE250"/>
    <mergeCell ref="AG250:AK250"/>
    <mergeCell ref="C11:S11"/>
    <mergeCell ref="D226:O226"/>
    <mergeCell ref="D218:O218"/>
    <mergeCell ref="Q218:T218"/>
    <mergeCell ref="D193:O193"/>
    <mergeCell ref="Q193:T193"/>
    <mergeCell ref="D175:O175"/>
    <mergeCell ref="Q175:T175"/>
    <mergeCell ref="D157:O157"/>
    <mergeCell ref="Q157:T157"/>
    <mergeCell ref="D148:J148"/>
    <mergeCell ref="L148:O148"/>
    <mergeCell ref="Q148:U148"/>
    <mergeCell ref="D144:J144"/>
    <mergeCell ref="L144:O144"/>
    <mergeCell ref="Q144:U144"/>
    <mergeCell ref="U11:AK11"/>
    <mergeCell ref="B39:C39"/>
    <mergeCell ref="B41:C41"/>
    <mergeCell ref="B43:C43"/>
    <mergeCell ref="B83:C83"/>
    <mergeCell ref="B85:C85"/>
    <mergeCell ref="B87:C87"/>
    <mergeCell ref="B118:C118"/>
    <mergeCell ref="Q250:T250"/>
    <mergeCell ref="Q252:T252"/>
    <mergeCell ref="Q254:T254"/>
    <mergeCell ref="B226:C226"/>
    <mergeCell ref="B228:C228"/>
    <mergeCell ref="B120:C120"/>
    <mergeCell ref="B122:C122"/>
    <mergeCell ref="B144:C144"/>
    <mergeCell ref="B146:C146"/>
    <mergeCell ref="B148:C148"/>
    <mergeCell ref="B224:C224"/>
    <mergeCell ref="D241:O241"/>
    <mergeCell ref="D237:O237"/>
    <mergeCell ref="D140:J140"/>
    <mergeCell ref="L140:O140"/>
    <mergeCell ref="Q140:U140"/>
    <mergeCell ref="D116:S116"/>
    <mergeCell ref="U116:AE116"/>
    <mergeCell ref="D105:O105"/>
    <mergeCell ref="V105:AE105"/>
  </mergeCells>
  <conditionalFormatting sqref="AG17:AK17">
    <cfRule type="cellIs" dxfId="35" priority="43" operator="equal">
      <formula>""</formula>
    </cfRule>
  </conditionalFormatting>
  <conditionalFormatting sqref="C20:G20 I20:O20 Q20:U20 W20:AA20 AC20:AK20">
    <cfRule type="cellIs" dxfId="34" priority="42" operator="equal">
      <formula>$AG$17="nein"</formula>
    </cfRule>
  </conditionalFormatting>
  <conditionalFormatting sqref="D33:M33 O33:V33 X33:AE33 AG33:AK33">
    <cfRule type="cellIs" dxfId="33" priority="41" operator="equal">
      <formula>$AG$30="nein"</formula>
    </cfRule>
  </conditionalFormatting>
  <conditionalFormatting sqref="D50:M50 O50:V50 X50:AE50 AG50:AK50">
    <cfRule type="cellIs" dxfId="32" priority="38" operator="equal">
      <formula>$AG$47="nein"</formula>
    </cfRule>
  </conditionalFormatting>
  <conditionalFormatting sqref="D63:M63 O63:V63 X63:AE63 AG63:AK63">
    <cfRule type="cellIs" dxfId="31" priority="37" operator="equal">
      <formula>$AG$60="nein"</formula>
    </cfRule>
  </conditionalFormatting>
  <conditionalFormatting sqref="D77:O77 Q77:T77 V77:AE77 AG77:AK77">
    <cfRule type="cellIs" dxfId="30" priority="36" operator="equal">
      <formula>$AG$74="nein"</formula>
    </cfRule>
  </conditionalFormatting>
  <conditionalFormatting sqref="D94:O94 Q94:T94 V94:Y94 AA94:AE94 AG94:AK94">
    <cfRule type="cellIs" dxfId="29" priority="35" operator="equal">
      <formula>$AG$91="nein"</formula>
    </cfRule>
  </conditionalFormatting>
  <conditionalFormatting sqref="D103:O103 Q103:T103 V103:AE103 AG103:AK103">
    <cfRule type="cellIs" dxfId="28" priority="34" operator="equal">
      <formula>$AG$100="nein"</formula>
    </cfRule>
  </conditionalFormatting>
  <conditionalFormatting sqref="D112:S112 U112:AE112 AG112:AK112">
    <cfRule type="cellIs" dxfId="27" priority="33" operator="equal">
      <formula>$AG$109="nein"</formula>
    </cfRule>
  </conditionalFormatting>
  <conditionalFormatting sqref="D129:O129 Q129:T129 V129:Z129 AB129:AE129">
    <cfRule type="cellIs" dxfId="26" priority="32" operator="equal">
      <formula>$AG$126="nein"</formula>
    </cfRule>
  </conditionalFormatting>
  <conditionalFormatting sqref="D138:J138 L138:O138 Q138:U138 W138:Z138 AB138:AE138">
    <cfRule type="cellIs" dxfId="25" priority="31" operator="equal">
      <formula>$AG$135="nein"</formula>
    </cfRule>
  </conditionalFormatting>
  <conditionalFormatting sqref="D157:O157 Q157:T157 AB157:AE157 V157:Z157">
    <cfRule type="cellIs" dxfId="24" priority="30" operator="equal">
      <formula>$AG$154="nein"</formula>
    </cfRule>
  </conditionalFormatting>
  <conditionalFormatting sqref="AG166:AK166 V166:AE166 D166:O166 Q166:T166">
    <cfRule type="cellIs" dxfId="23" priority="29" operator="equal">
      <formula>$AG$163="nein"</formula>
    </cfRule>
  </conditionalFormatting>
  <conditionalFormatting sqref="D175:O175 Q175:T175 V175:AE175 AG175:AK175">
    <cfRule type="cellIs" dxfId="22" priority="28" operator="equal">
      <formula>$AG$172="nein"</formula>
    </cfRule>
  </conditionalFormatting>
  <conditionalFormatting sqref="D184:O184 Q184:T184 V184:AE184 AG184:AK184">
    <cfRule type="cellIs" dxfId="21" priority="27" operator="equal">
      <formula>$AG$181="nein"</formula>
    </cfRule>
  </conditionalFormatting>
  <conditionalFormatting sqref="D193:O193 Q193:T193 V193:AE193 AG193:AK193">
    <cfRule type="cellIs" dxfId="20" priority="26" operator="equal">
      <formula>$AG$190="nein"</formula>
    </cfRule>
  </conditionalFormatting>
  <conditionalFormatting sqref="D218:O218 Q218:T218 V218:AE218 AG218:AK218">
    <cfRule type="cellIs" dxfId="19" priority="25" operator="equal">
      <formula>$AG$215="nein"</formula>
    </cfRule>
  </conditionalFormatting>
  <conditionalFormatting sqref="D235:O235 Q235:T235 V235:AE235 AG235:AK235">
    <cfRule type="cellIs" dxfId="18" priority="24" operator="equal">
      <formula>$AG$232="nein"</formula>
    </cfRule>
  </conditionalFormatting>
  <conditionalFormatting sqref="D248:O248 Q248:T248 V248:AE248 AG248:AK248">
    <cfRule type="cellIs" dxfId="17" priority="23" operator="equal">
      <formula>$AG$245="nein"</formula>
    </cfRule>
  </conditionalFormatting>
  <conditionalFormatting sqref="AG232:AK232">
    <cfRule type="cellIs" dxfId="16" priority="2" operator="equal">
      <formula>""</formula>
    </cfRule>
  </conditionalFormatting>
  <conditionalFormatting sqref="AG30:AK30">
    <cfRule type="cellIs" dxfId="15" priority="17" operator="equal">
      <formula>""</formula>
    </cfRule>
  </conditionalFormatting>
  <conditionalFormatting sqref="AG47:AK47">
    <cfRule type="cellIs" dxfId="14" priority="16" operator="equal">
      <formula>""</formula>
    </cfRule>
  </conditionalFormatting>
  <conditionalFormatting sqref="AG60:AK60">
    <cfRule type="cellIs" dxfId="13" priority="15" operator="equal">
      <formula>""</formula>
    </cfRule>
  </conditionalFormatting>
  <conditionalFormatting sqref="AG74:AK74">
    <cfRule type="cellIs" dxfId="12" priority="14" operator="equal">
      <formula>""</formula>
    </cfRule>
  </conditionalFormatting>
  <conditionalFormatting sqref="AG91:AK91">
    <cfRule type="cellIs" dxfId="11" priority="13" operator="equal">
      <formula>""</formula>
    </cfRule>
  </conditionalFormatting>
  <conditionalFormatting sqref="AG100:AK100">
    <cfRule type="cellIs" dxfId="10" priority="12" operator="equal">
      <formula>""</formula>
    </cfRule>
  </conditionalFormatting>
  <conditionalFormatting sqref="AG109:AK109">
    <cfRule type="cellIs" dxfId="9" priority="11" operator="equal">
      <formula>""</formula>
    </cfRule>
  </conditionalFormatting>
  <conditionalFormatting sqref="AG126:AK126">
    <cfRule type="cellIs" dxfId="8" priority="10" operator="equal">
      <formula>""</formula>
    </cfRule>
  </conditionalFormatting>
  <conditionalFormatting sqref="AG135:AK135">
    <cfRule type="cellIs" dxfId="7" priority="9" operator="equal">
      <formula>""</formula>
    </cfRule>
  </conditionalFormatting>
  <conditionalFormatting sqref="AG154:AK154">
    <cfRule type="cellIs" dxfId="6" priority="8" operator="equal">
      <formula>""</formula>
    </cfRule>
  </conditionalFormatting>
  <conditionalFormatting sqref="AG163:AK163">
    <cfRule type="cellIs" dxfId="5" priority="7" operator="equal">
      <formula>""</formula>
    </cfRule>
  </conditionalFormatting>
  <conditionalFormatting sqref="AG172:AK172">
    <cfRule type="cellIs" dxfId="4" priority="6" operator="equal">
      <formula>""</formula>
    </cfRule>
  </conditionalFormatting>
  <conditionalFormatting sqref="AG181:AK181">
    <cfRule type="cellIs" dxfId="3" priority="5" operator="equal">
      <formula>""</formula>
    </cfRule>
  </conditionalFormatting>
  <conditionalFormatting sqref="AG190:AK190">
    <cfRule type="cellIs" dxfId="2" priority="4" operator="equal">
      <formula>""</formula>
    </cfRule>
  </conditionalFormatting>
  <conditionalFormatting sqref="AG215:AK215">
    <cfRule type="cellIs" dxfId="1" priority="3" operator="equal">
      <formula>""</formula>
    </cfRule>
  </conditionalFormatting>
  <conditionalFormatting sqref="AG245:AK245">
    <cfRule type="cellIs" dxfId="0" priority="1" operator="equal">
      <formula>""</formula>
    </cfRule>
  </conditionalFormatting>
  <dataValidations count="3">
    <dataValidation type="list" allowBlank="1" showInputMessage="1" showErrorMessage="1" sqref="W138:Z138 W140:Z140 W142:Z142 W144:Z144 W146:Z146 W148:Z148">
      <formula1>"AE,ME,GE"</formula1>
    </dataValidation>
    <dataValidation type="list" allowBlank="1" showInputMessage="1" showErrorMessage="1" sqref="AC20:AC27">
      <formula1>"Beistandsperson,Betreute Person,Dritte"</formula1>
    </dataValidation>
    <dataValidation type="list" allowBlank="1" showInputMessage="1" showErrorMessage="1" sqref="AG17:AK17 AG30:AK30 AG109:AK109 AG100:AK100 AG60:AK60 AG74:AK74 AG126:AK126 AG154:AK154 AG163:AK163 AG135:AK135 AG47:AK47 AG91:AK91 AG172:AK172 AG181:AK181 AG190:AK190 AG215:AK215 AG232:AK232 AG245:AK245">
      <formula1>"ja,nein"</formula1>
    </dataValidation>
  </dataValidations>
  <pageMargins left="0.35433070866141736" right="0.31496062992125984" top="0.94488188976377963" bottom="0.55118110236220474" header="0.19685039370078741" footer="0.31496062992125984"/>
  <pageSetup paperSize="9" orientation="portrait" r:id="rId1"/>
  <headerFooter>
    <oddFooter>&amp;R&amp;6Seite &amp;P/&amp;N</oddFooter>
  </headerFooter>
  <rowBreaks count="3" manualBreakCount="3">
    <brk id="72" max="16383" man="1"/>
    <brk id="133" max="16383" man="1"/>
    <brk id="20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 3'!$A$2:$A$32</xm:f>
          </x14:formula1>
          <xm:sqref>I20:O20 I22:O22 I24:O24 I26:O26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N914"/>
  <sheetViews>
    <sheetView zoomScale="115" zoomScaleNormal="115" workbookViewId="0">
      <selection activeCell="C6" sqref="C6"/>
    </sheetView>
  </sheetViews>
  <sheetFormatPr baseColWidth="10" defaultColWidth="0" defaultRowHeight="14.25" x14ac:dyDescent="0.2"/>
  <cols>
    <col min="1" max="1" width="7.5" style="2" customWidth="1"/>
    <col min="2" max="2" width="0.875" style="2" customWidth="1"/>
    <col min="3" max="15" width="2.25" style="2" customWidth="1"/>
    <col min="16" max="16" width="1.375" style="2" customWidth="1"/>
    <col min="17" max="21" width="2.25" style="2" customWidth="1"/>
    <col min="22" max="22" width="1.375" style="2" customWidth="1"/>
    <col min="23" max="32" width="2.25" style="2" customWidth="1"/>
    <col min="33" max="33" width="1.375" style="2" customWidth="1"/>
    <col min="34" max="38" width="2.25" style="2" customWidth="1"/>
    <col min="39" max="39" width="1.25" style="2" customWidth="1"/>
    <col min="40" max="40" width="7.5" style="2" customWidth="1"/>
    <col min="41" max="16384" width="2.25" style="2" hidden="1"/>
  </cols>
  <sheetData>
    <row r="1" spans="2:39" s="1" customFormat="1" ht="27" x14ac:dyDescent="0.2">
      <c r="B1" s="1" t="s">
        <v>280</v>
      </c>
    </row>
    <row r="2" spans="2:39" s="3" customFormat="1" ht="27" x14ac:dyDescent="0.2">
      <c r="B2" s="3" t="s">
        <v>4</v>
      </c>
    </row>
    <row r="5" spans="2:39" ht="5.0999999999999996" customHeight="1" x14ac:dyDescent="0.2">
      <c r="B5" s="35"/>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36"/>
    </row>
    <row r="6" spans="2:39" s="128" customFormat="1" ht="15" customHeight="1" x14ac:dyDescent="0.2">
      <c r="B6" s="37"/>
      <c r="C6" s="17" t="s">
        <v>277</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38"/>
    </row>
    <row r="7" spans="2:39" s="128" customFormat="1" ht="5.0999999999999996" customHeight="1" x14ac:dyDescent="0.2">
      <c r="B7" s="3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38"/>
    </row>
    <row r="8" spans="2:39" s="128" customFormat="1" x14ac:dyDescent="0.2">
      <c r="B8" s="37"/>
      <c r="C8" s="18" t="s">
        <v>237</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38"/>
    </row>
    <row r="9" spans="2:39" s="128" customFormat="1" x14ac:dyDescent="0.2">
      <c r="B9" s="37"/>
      <c r="C9" s="18" t="s">
        <v>238</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38"/>
    </row>
    <row r="10" spans="2:39" s="128" customFormat="1" ht="5.0999999999999996" customHeight="1" x14ac:dyDescent="0.2">
      <c r="B10" s="41"/>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3"/>
    </row>
    <row r="11" spans="2:39" s="128" customFormat="1" ht="5.0999999999999996" customHeight="1" x14ac:dyDescent="0.2"/>
    <row r="12" spans="2:39" s="128" customFormat="1" ht="5.0999999999999996" customHeight="1" x14ac:dyDescent="0.2">
      <c r="B12" s="35"/>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36"/>
    </row>
    <row r="13" spans="2:39" s="128" customFormat="1" ht="15" customHeight="1" x14ac:dyDescent="0.2">
      <c r="B13" s="37"/>
      <c r="C13" s="17" t="s">
        <v>278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38"/>
    </row>
    <row r="14" spans="2:39" s="128" customFormat="1" ht="5.0999999999999996" customHeight="1" x14ac:dyDescent="0.2">
      <c r="B14" s="3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38"/>
    </row>
    <row r="15" spans="2:39" s="128" customFormat="1" ht="15" customHeight="1" x14ac:dyDescent="0.2">
      <c r="B15" s="131"/>
      <c r="C15" s="129" t="s">
        <v>99</v>
      </c>
      <c r="D15" s="129"/>
      <c r="E15" s="129"/>
      <c r="F15" s="129"/>
      <c r="G15" s="129"/>
      <c r="H15" s="129"/>
      <c r="I15" s="129"/>
      <c r="J15" s="129"/>
      <c r="K15" s="129"/>
      <c r="L15" s="129"/>
      <c r="M15" s="129"/>
      <c r="N15" s="129"/>
      <c r="O15" s="129"/>
      <c r="P15" s="129"/>
      <c r="Q15" s="129"/>
      <c r="R15" s="129"/>
      <c r="S15" s="235" t="s">
        <v>279</v>
      </c>
      <c r="T15" s="236"/>
      <c r="U15" s="129" t="s">
        <v>241</v>
      </c>
      <c r="V15" s="129"/>
      <c r="W15" s="129"/>
      <c r="X15" s="129"/>
      <c r="Y15" s="129"/>
      <c r="Z15" s="129"/>
      <c r="AA15" s="129"/>
      <c r="AB15" s="129"/>
      <c r="AC15" s="129"/>
      <c r="AD15" s="129"/>
      <c r="AE15" s="129"/>
      <c r="AF15" s="129"/>
      <c r="AG15" s="129"/>
      <c r="AH15" s="129"/>
      <c r="AI15" s="129"/>
      <c r="AJ15" s="129"/>
      <c r="AK15" s="129"/>
      <c r="AL15" s="129"/>
      <c r="AM15" s="130"/>
    </row>
    <row r="16" spans="2:39" s="128" customFormat="1" ht="5.0999999999999996" customHeight="1" x14ac:dyDescent="0.2">
      <c r="B16" s="131"/>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row>
    <row r="17" spans="2:39" s="128" customFormat="1" ht="15" customHeight="1" x14ac:dyDescent="0.2">
      <c r="B17" s="131"/>
      <c r="C17" s="129" t="s">
        <v>100</v>
      </c>
      <c r="D17" s="129"/>
      <c r="E17" s="129"/>
      <c r="F17" s="129"/>
      <c r="G17" s="129"/>
      <c r="H17" s="129"/>
      <c r="I17" s="129"/>
      <c r="J17" s="129"/>
      <c r="K17" s="129"/>
      <c r="L17" s="129"/>
      <c r="M17" s="129"/>
      <c r="N17" s="129"/>
      <c r="O17" s="129"/>
      <c r="P17" s="129"/>
      <c r="Q17" s="129"/>
      <c r="R17" s="129"/>
      <c r="S17" s="235" t="s">
        <v>279</v>
      </c>
      <c r="T17" s="236"/>
      <c r="U17" s="129" t="s">
        <v>249</v>
      </c>
      <c r="V17" s="129"/>
      <c r="W17" s="129"/>
      <c r="X17" s="129"/>
      <c r="Y17" s="129"/>
      <c r="Z17" s="129"/>
      <c r="AA17" s="129"/>
      <c r="AB17" s="129"/>
      <c r="AC17" s="129"/>
      <c r="AD17" s="129"/>
      <c r="AE17" s="129"/>
      <c r="AF17" s="129"/>
      <c r="AG17" s="129"/>
      <c r="AH17" s="129"/>
      <c r="AI17" s="129"/>
      <c r="AJ17" s="129"/>
      <c r="AK17" s="129"/>
      <c r="AL17" s="129"/>
      <c r="AM17" s="130"/>
    </row>
    <row r="18" spans="2:39" s="128" customFormat="1" ht="5.0999999999999996" customHeight="1" x14ac:dyDescent="0.2">
      <c r="B18" s="131"/>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30"/>
    </row>
    <row r="19" spans="2:39" s="128" customFormat="1" ht="15" customHeight="1" x14ac:dyDescent="0.2">
      <c r="B19" s="131"/>
      <c r="C19" s="129" t="s">
        <v>242</v>
      </c>
      <c r="D19" s="129"/>
      <c r="E19" s="129"/>
      <c r="F19" s="129"/>
      <c r="G19" s="129"/>
      <c r="H19" s="129"/>
      <c r="I19" s="129"/>
      <c r="J19" s="129"/>
      <c r="K19" s="129"/>
      <c r="L19" s="129"/>
      <c r="M19" s="129"/>
      <c r="N19" s="129"/>
      <c r="O19" s="129"/>
      <c r="P19" s="129"/>
      <c r="Q19" s="129"/>
      <c r="R19" s="129"/>
      <c r="S19" s="235" t="s">
        <v>279</v>
      </c>
      <c r="T19" s="236"/>
      <c r="U19" s="129" t="s">
        <v>250</v>
      </c>
      <c r="V19" s="129"/>
      <c r="W19" s="129"/>
      <c r="X19" s="129"/>
      <c r="Y19" s="129"/>
      <c r="Z19" s="129"/>
      <c r="AA19" s="129"/>
      <c r="AB19" s="129"/>
      <c r="AC19" s="129"/>
      <c r="AD19" s="129"/>
      <c r="AE19" s="129"/>
      <c r="AF19" s="129"/>
      <c r="AG19" s="129"/>
      <c r="AH19" s="129"/>
      <c r="AI19" s="129"/>
      <c r="AJ19" s="129"/>
      <c r="AK19" s="129"/>
      <c r="AL19" s="129"/>
      <c r="AM19" s="130"/>
    </row>
    <row r="20" spans="2:39" s="128" customFormat="1" ht="5.0999999999999996" customHeight="1" x14ac:dyDescent="0.2">
      <c r="B20" s="131"/>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row>
    <row r="21" spans="2:39" s="128" customFormat="1" ht="15" customHeight="1" x14ac:dyDescent="0.2">
      <c r="B21" s="131"/>
      <c r="C21" s="129" t="s">
        <v>110</v>
      </c>
      <c r="D21" s="129"/>
      <c r="E21" s="129"/>
      <c r="F21" s="129"/>
      <c r="G21" s="129"/>
      <c r="H21" s="129"/>
      <c r="I21" s="129"/>
      <c r="J21" s="129"/>
      <c r="K21" s="129"/>
      <c r="L21" s="129"/>
      <c r="M21" s="129"/>
      <c r="N21" s="129"/>
      <c r="O21" s="129"/>
      <c r="P21" s="129"/>
      <c r="Q21" s="129"/>
      <c r="R21" s="129"/>
      <c r="S21" s="235" t="s">
        <v>279</v>
      </c>
      <c r="T21" s="236"/>
      <c r="U21" s="129" t="s">
        <v>251</v>
      </c>
      <c r="V21" s="129"/>
      <c r="W21" s="129"/>
      <c r="X21" s="129"/>
      <c r="Y21" s="129"/>
      <c r="Z21" s="129"/>
      <c r="AA21" s="129"/>
      <c r="AB21" s="129"/>
      <c r="AC21" s="129"/>
      <c r="AD21" s="129"/>
      <c r="AE21" s="129"/>
      <c r="AF21" s="129"/>
      <c r="AG21" s="129"/>
      <c r="AH21" s="129"/>
      <c r="AI21" s="129"/>
      <c r="AJ21" s="129"/>
      <c r="AK21" s="129"/>
      <c r="AL21" s="129"/>
      <c r="AM21" s="130"/>
    </row>
    <row r="22" spans="2:39" s="128" customFormat="1" ht="5.0999999999999996" customHeight="1" x14ac:dyDescent="0.2">
      <c r="B22" s="131"/>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30"/>
    </row>
    <row r="23" spans="2:39" s="128" customFormat="1" ht="15" customHeight="1" x14ac:dyDescent="0.2">
      <c r="B23" s="131"/>
      <c r="C23" s="129" t="s">
        <v>104</v>
      </c>
      <c r="D23" s="129"/>
      <c r="E23" s="129"/>
      <c r="F23" s="129"/>
      <c r="G23" s="129"/>
      <c r="H23" s="129"/>
      <c r="I23" s="129"/>
      <c r="J23" s="129"/>
      <c r="K23" s="129"/>
      <c r="L23" s="129"/>
      <c r="M23" s="129"/>
      <c r="N23" s="129"/>
      <c r="O23" s="129"/>
      <c r="P23" s="129"/>
      <c r="Q23" s="129"/>
      <c r="R23" s="129"/>
      <c r="S23" s="235" t="s">
        <v>279</v>
      </c>
      <c r="T23" s="236"/>
      <c r="U23" s="129" t="s">
        <v>252</v>
      </c>
      <c r="V23" s="129"/>
      <c r="W23" s="129"/>
      <c r="X23" s="129"/>
      <c r="Y23" s="129"/>
      <c r="Z23" s="129"/>
      <c r="AA23" s="129"/>
      <c r="AB23" s="129"/>
      <c r="AC23" s="129"/>
      <c r="AD23" s="129"/>
      <c r="AE23" s="129"/>
      <c r="AF23" s="129"/>
      <c r="AG23" s="129"/>
      <c r="AH23" s="129"/>
      <c r="AI23" s="129"/>
      <c r="AJ23" s="129"/>
      <c r="AK23" s="129"/>
      <c r="AL23" s="129"/>
      <c r="AM23" s="130"/>
    </row>
    <row r="24" spans="2:39" s="128" customFormat="1" ht="5.0999999999999996" customHeight="1" x14ac:dyDescent="0.2">
      <c r="B24" s="131"/>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row>
    <row r="25" spans="2:39" s="128" customFormat="1" ht="15" customHeight="1" x14ac:dyDescent="0.2">
      <c r="B25" s="131"/>
      <c r="C25" s="129" t="s">
        <v>105</v>
      </c>
      <c r="D25" s="129"/>
      <c r="E25" s="129"/>
      <c r="F25" s="129"/>
      <c r="G25" s="129"/>
      <c r="H25" s="129"/>
      <c r="I25" s="129"/>
      <c r="J25" s="129"/>
      <c r="K25" s="129"/>
      <c r="L25" s="129"/>
      <c r="M25" s="129"/>
      <c r="N25" s="129"/>
      <c r="O25" s="129"/>
      <c r="P25" s="129"/>
      <c r="Q25" s="129"/>
      <c r="R25" s="129"/>
      <c r="S25" s="235" t="s">
        <v>279</v>
      </c>
      <c r="T25" s="236"/>
      <c r="U25" s="129" t="s">
        <v>253</v>
      </c>
      <c r="V25" s="129"/>
      <c r="W25" s="129"/>
      <c r="X25" s="129"/>
      <c r="Y25" s="129"/>
      <c r="Z25" s="129"/>
      <c r="AA25" s="129"/>
      <c r="AB25" s="129"/>
      <c r="AC25" s="129"/>
      <c r="AD25" s="129"/>
      <c r="AE25" s="129"/>
      <c r="AF25" s="129"/>
      <c r="AG25" s="129"/>
      <c r="AH25" s="129"/>
      <c r="AI25" s="129"/>
      <c r="AJ25" s="129"/>
      <c r="AK25" s="129"/>
      <c r="AL25" s="129"/>
      <c r="AM25" s="130"/>
    </row>
    <row r="26" spans="2:39" s="128" customFormat="1" ht="5.0999999999999996" customHeight="1" x14ac:dyDescent="0.2">
      <c r="B26" s="131"/>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row>
    <row r="27" spans="2:39" s="128" customFormat="1" ht="15" customHeight="1" x14ac:dyDescent="0.2">
      <c r="B27" s="131"/>
      <c r="C27" s="129" t="s">
        <v>243</v>
      </c>
      <c r="D27" s="129"/>
      <c r="E27" s="129"/>
      <c r="F27" s="129"/>
      <c r="G27" s="129"/>
      <c r="H27" s="129"/>
      <c r="I27" s="129"/>
      <c r="J27" s="129"/>
      <c r="K27" s="129"/>
      <c r="L27" s="129"/>
      <c r="M27" s="129"/>
      <c r="N27" s="129"/>
      <c r="O27" s="129"/>
      <c r="P27" s="129"/>
      <c r="Q27" s="129"/>
      <c r="R27" s="129"/>
      <c r="S27" s="235" t="s">
        <v>279</v>
      </c>
      <c r="T27" s="236"/>
      <c r="U27" s="129" t="s">
        <v>254</v>
      </c>
      <c r="V27" s="129"/>
      <c r="W27" s="129"/>
      <c r="X27" s="129"/>
      <c r="Y27" s="129"/>
      <c r="Z27" s="129"/>
      <c r="AA27" s="129"/>
      <c r="AB27" s="129"/>
      <c r="AC27" s="129"/>
      <c r="AD27" s="129"/>
      <c r="AE27" s="129"/>
      <c r="AF27" s="129"/>
      <c r="AG27" s="129"/>
      <c r="AH27" s="129"/>
      <c r="AI27" s="129"/>
      <c r="AJ27" s="129"/>
      <c r="AK27" s="129"/>
      <c r="AL27" s="129"/>
      <c r="AM27" s="130"/>
    </row>
    <row r="28" spans="2:39" s="128" customFormat="1" ht="5.0999999999999996" customHeight="1" x14ac:dyDescent="0.2">
      <c r="B28" s="131"/>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row>
    <row r="29" spans="2:39" s="128" customFormat="1" ht="15" customHeight="1" x14ac:dyDescent="0.2">
      <c r="B29" s="131"/>
      <c r="C29" s="129" t="s">
        <v>244</v>
      </c>
      <c r="D29" s="129"/>
      <c r="E29" s="129"/>
      <c r="F29" s="129"/>
      <c r="G29" s="129"/>
      <c r="H29" s="129"/>
      <c r="I29" s="129"/>
      <c r="J29" s="129"/>
      <c r="K29" s="129"/>
      <c r="L29" s="129"/>
      <c r="M29" s="129"/>
      <c r="N29" s="129"/>
      <c r="O29" s="129"/>
      <c r="P29" s="129"/>
      <c r="Q29" s="129"/>
      <c r="R29" s="129"/>
      <c r="S29" s="235" t="s">
        <v>279</v>
      </c>
      <c r="T29" s="236"/>
      <c r="U29" s="129" t="s">
        <v>255</v>
      </c>
      <c r="V29" s="129"/>
      <c r="W29" s="129"/>
      <c r="X29" s="129"/>
      <c r="Y29" s="129"/>
      <c r="Z29" s="129"/>
      <c r="AA29" s="129"/>
      <c r="AB29" s="129"/>
      <c r="AC29" s="129"/>
      <c r="AD29" s="129"/>
      <c r="AE29" s="129"/>
      <c r="AF29" s="129"/>
      <c r="AG29" s="129"/>
      <c r="AH29" s="129"/>
      <c r="AI29" s="129"/>
      <c r="AJ29" s="129"/>
      <c r="AK29" s="129"/>
      <c r="AL29" s="129"/>
      <c r="AM29" s="130"/>
    </row>
    <row r="30" spans="2:39" s="128" customFormat="1" ht="5.0999999999999996" customHeight="1" x14ac:dyDescent="0.2">
      <c r="B30" s="131"/>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row>
    <row r="31" spans="2:39" s="128" customFormat="1" ht="15" customHeight="1" x14ac:dyDescent="0.2">
      <c r="B31" s="131"/>
      <c r="C31" s="129" t="s">
        <v>102</v>
      </c>
      <c r="D31" s="129"/>
      <c r="E31" s="129"/>
      <c r="F31" s="129"/>
      <c r="G31" s="129"/>
      <c r="H31" s="129"/>
      <c r="I31" s="129"/>
      <c r="J31" s="129"/>
      <c r="K31" s="129"/>
      <c r="L31" s="129"/>
      <c r="M31" s="129"/>
      <c r="N31" s="129"/>
      <c r="O31" s="129"/>
      <c r="P31" s="129"/>
      <c r="Q31" s="129"/>
      <c r="R31" s="129"/>
      <c r="S31" s="235" t="s">
        <v>279</v>
      </c>
      <c r="T31" s="236"/>
      <c r="U31" s="129" t="s">
        <v>256</v>
      </c>
      <c r="V31" s="129"/>
      <c r="W31" s="129"/>
      <c r="X31" s="129"/>
      <c r="Y31" s="129"/>
      <c r="Z31" s="129"/>
      <c r="AA31" s="129"/>
      <c r="AB31" s="129"/>
      <c r="AC31" s="129"/>
      <c r="AD31" s="129"/>
      <c r="AE31" s="129"/>
      <c r="AF31" s="129"/>
      <c r="AG31" s="129"/>
      <c r="AH31" s="129"/>
      <c r="AI31" s="129"/>
      <c r="AJ31" s="129"/>
      <c r="AK31" s="129"/>
      <c r="AL31" s="129"/>
      <c r="AM31" s="130"/>
    </row>
    <row r="32" spans="2:39" s="128" customFormat="1" ht="5.0999999999999996" customHeight="1" x14ac:dyDescent="0.2">
      <c r="B32" s="13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row>
    <row r="33" spans="2:39" s="128" customFormat="1" ht="15" customHeight="1" x14ac:dyDescent="0.2">
      <c r="B33" s="131"/>
      <c r="C33" s="129" t="s">
        <v>106</v>
      </c>
      <c r="D33" s="129"/>
      <c r="E33" s="129"/>
      <c r="F33" s="129"/>
      <c r="G33" s="129"/>
      <c r="H33" s="129"/>
      <c r="I33" s="129"/>
      <c r="J33" s="129"/>
      <c r="K33" s="129"/>
      <c r="L33" s="129"/>
      <c r="M33" s="129"/>
      <c r="N33" s="129"/>
      <c r="O33" s="129"/>
      <c r="P33" s="129"/>
      <c r="Q33" s="129"/>
      <c r="R33" s="129"/>
      <c r="S33" s="235" t="s">
        <v>279</v>
      </c>
      <c r="T33" s="236"/>
      <c r="U33" s="129" t="s">
        <v>257</v>
      </c>
      <c r="V33" s="129"/>
      <c r="W33" s="129"/>
      <c r="X33" s="129"/>
      <c r="Y33" s="129"/>
      <c r="Z33" s="129"/>
      <c r="AA33" s="129"/>
      <c r="AB33" s="129"/>
      <c r="AC33" s="129"/>
      <c r="AD33" s="129"/>
      <c r="AE33" s="129"/>
      <c r="AF33" s="129"/>
      <c r="AG33" s="129"/>
      <c r="AH33" s="129"/>
      <c r="AI33" s="129"/>
      <c r="AJ33" s="129"/>
      <c r="AK33" s="129"/>
      <c r="AL33" s="129"/>
      <c r="AM33" s="130"/>
    </row>
    <row r="34" spans="2:39" s="128" customFormat="1" ht="5.0999999999999996" customHeight="1" x14ac:dyDescent="0.2">
      <c r="B34" s="131"/>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row>
    <row r="35" spans="2:39" s="128" customFormat="1" ht="15" customHeight="1" x14ac:dyDescent="0.2">
      <c r="B35" s="131"/>
      <c r="C35" s="129" t="s">
        <v>245</v>
      </c>
      <c r="D35" s="129"/>
      <c r="E35" s="129"/>
      <c r="F35" s="129"/>
      <c r="G35" s="129"/>
      <c r="H35" s="129"/>
      <c r="I35" s="129"/>
      <c r="J35" s="129"/>
      <c r="K35" s="129"/>
      <c r="L35" s="129"/>
      <c r="M35" s="129"/>
      <c r="N35" s="129"/>
      <c r="O35" s="129"/>
      <c r="P35" s="129"/>
      <c r="Q35" s="129"/>
      <c r="R35" s="129"/>
      <c r="S35" s="235" t="s">
        <v>279</v>
      </c>
      <c r="T35" s="236"/>
      <c r="U35" s="129" t="s">
        <v>258</v>
      </c>
      <c r="V35" s="129"/>
      <c r="W35" s="129"/>
      <c r="X35" s="129"/>
      <c r="Y35" s="129"/>
      <c r="Z35" s="129"/>
      <c r="AA35" s="129"/>
      <c r="AB35" s="129"/>
      <c r="AC35" s="129"/>
      <c r="AD35" s="129"/>
      <c r="AE35" s="129"/>
      <c r="AF35" s="129"/>
      <c r="AG35" s="129"/>
      <c r="AH35" s="129"/>
      <c r="AI35" s="129"/>
      <c r="AJ35" s="129"/>
      <c r="AK35" s="129"/>
      <c r="AL35" s="129"/>
      <c r="AM35" s="130"/>
    </row>
    <row r="36" spans="2:39" s="128" customFormat="1" ht="5.0999999999999996" customHeight="1" x14ac:dyDescent="0.2">
      <c r="B36" s="131"/>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row>
    <row r="37" spans="2:39" s="128" customFormat="1" ht="15" customHeight="1" x14ac:dyDescent="0.2">
      <c r="B37" s="131"/>
      <c r="C37" s="129" t="s">
        <v>108</v>
      </c>
      <c r="D37" s="129"/>
      <c r="E37" s="129"/>
      <c r="F37" s="129"/>
      <c r="G37" s="129"/>
      <c r="H37" s="129"/>
      <c r="I37" s="129"/>
      <c r="J37" s="129"/>
      <c r="K37" s="129"/>
      <c r="L37" s="129"/>
      <c r="M37" s="129"/>
      <c r="N37" s="129"/>
      <c r="O37" s="129"/>
      <c r="P37" s="129"/>
      <c r="Q37" s="129"/>
      <c r="R37" s="129"/>
      <c r="S37" s="235" t="s">
        <v>279</v>
      </c>
      <c r="T37" s="236"/>
      <c r="U37" s="129" t="s">
        <v>259</v>
      </c>
      <c r="V37" s="129"/>
      <c r="W37" s="129"/>
      <c r="X37" s="129"/>
      <c r="Y37" s="129"/>
      <c r="Z37" s="129"/>
      <c r="AA37" s="129"/>
      <c r="AB37" s="129"/>
      <c r="AC37" s="129"/>
      <c r="AD37" s="129"/>
      <c r="AE37" s="129"/>
      <c r="AF37" s="129"/>
      <c r="AG37" s="129"/>
      <c r="AH37" s="129"/>
      <c r="AI37" s="129"/>
      <c r="AJ37" s="129"/>
      <c r="AK37" s="129"/>
      <c r="AL37" s="129"/>
      <c r="AM37" s="130"/>
    </row>
    <row r="38" spans="2:39" s="128" customFormat="1" ht="5.0999999999999996" customHeight="1" x14ac:dyDescent="0.2">
      <c r="B38" s="131"/>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row>
    <row r="39" spans="2:39" s="128" customFormat="1" ht="15" customHeight="1" x14ac:dyDescent="0.2">
      <c r="B39" s="131"/>
      <c r="C39" s="129" t="s">
        <v>109</v>
      </c>
      <c r="D39" s="129"/>
      <c r="E39" s="129"/>
      <c r="F39" s="129"/>
      <c r="G39" s="129"/>
      <c r="H39" s="129"/>
      <c r="I39" s="129"/>
      <c r="J39" s="129"/>
      <c r="K39" s="129"/>
      <c r="L39" s="129"/>
      <c r="M39" s="129"/>
      <c r="N39" s="129"/>
      <c r="O39" s="129"/>
      <c r="P39" s="129"/>
      <c r="Q39" s="129"/>
      <c r="R39" s="129"/>
      <c r="S39" s="235" t="s">
        <v>279</v>
      </c>
      <c r="T39" s="236"/>
      <c r="U39" s="129" t="s">
        <v>259</v>
      </c>
      <c r="V39" s="129"/>
      <c r="W39" s="129"/>
      <c r="X39" s="129"/>
      <c r="Y39" s="129"/>
      <c r="Z39" s="129"/>
      <c r="AA39" s="129"/>
      <c r="AB39" s="129"/>
      <c r="AC39" s="129"/>
      <c r="AD39" s="129"/>
      <c r="AE39" s="129"/>
      <c r="AF39" s="129"/>
      <c r="AG39" s="129"/>
      <c r="AH39" s="129"/>
      <c r="AI39" s="129"/>
      <c r="AJ39" s="129"/>
      <c r="AK39" s="129"/>
      <c r="AL39" s="129"/>
      <c r="AM39" s="130"/>
    </row>
    <row r="40" spans="2:39" s="128" customFormat="1" ht="5.0999999999999996" customHeight="1" x14ac:dyDescent="0.2">
      <c r="B40" s="131"/>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row>
    <row r="41" spans="2:39" s="128" customFormat="1" ht="15" customHeight="1" x14ac:dyDescent="0.2">
      <c r="B41" s="131"/>
      <c r="C41" s="129" t="s">
        <v>112</v>
      </c>
      <c r="D41" s="129"/>
      <c r="E41" s="129"/>
      <c r="F41" s="129"/>
      <c r="G41" s="129"/>
      <c r="H41" s="129"/>
      <c r="I41" s="129"/>
      <c r="J41" s="129"/>
      <c r="K41" s="129"/>
      <c r="L41" s="129"/>
      <c r="M41" s="129"/>
      <c r="N41" s="129"/>
      <c r="O41" s="129"/>
      <c r="P41" s="129"/>
      <c r="Q41" s="129"/>
      <c r="R41" s="129"/>
      <c r="S41" s="235" t="s">
        <v>279</v>
      </c>
      <c r="T41" s="236"/>
      <c r="U41" s="129" t="s">
        <v>260</v>
      </c>
      <c r="V41" s="129"/>
      <c r="W41" s="129"/>
      <c r="X41" s="129"/>
      <c r="Y41" s="129"/>
      <c r="Z41" s="129"/>
      <c r="AA41" s="129"/>
      <c r="AB41" s="129"/>
      <c r="AC41" s="129"/>
      <c r="AD41" s="129"/>
      <c r="AE41" s="129"/>
      <c r="AF41" s="129"/>
      <c r="AG41" s="129"/>
      <c r="AH41" s="129"/>
      <c r="AI41" s="129"/>
      <c r="AJ41" s="129"/>
      <c r="AK41" s="129"/>
      <c r="AL41" s="129"/>
      <c r="AM41" s="130"/>
    </row>
    <row r="42" spans="2:39" s="128" customFormat="1" ht="5.0999999999999996" customHeight="1" x14ac:dyDescent="0.2">
      <c r="B42" s="131"/>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2:39" s="128" customFormat="1" ht="15" customHeight="1" x14ac:dyDescent="0.2">
      <c r="B43" s="131"/>
      <c r="C43" s="129" t="s">
        <v>246</v>
      </c>
      <c r="D43" s="129"/>
      <c r="E43" s="129"/>
      <c r="F43" s="129"/>
      <c r="G43" s="129"/>
      <c r="H43" s="129"/>
      <c r="I43" s="129"/>
      <c r="J43" s="129"/>
      <c r="K43" s="129"/>
      <c r="L43" s="129"/>
      <c r="M43" s="129"/>
      <c r="N43" s="129"/>
      <c r="O43" s="129"/>
      <c r="P43" s="129"/>
      <c r="Q43" s="129"/>
      <c r="R43" s="129"/>
      <c r="S43" s="235" t="s">
        <v>279</v>
      </c>
      <c r="T43" s="236"/>
      <c r="U43" s="129" t="s">
        <v>335</v>
      </c>
      <c r="V43" s="129"/>
      <c r="W43" s="129"/>
      <c r="X43" s="129"/>
      <c r="Y43" s="129"/>
      <c r="Z43" s="129"/>
      <c r="AA43" s="129"/>
      <c r="AB43" s="129"/>
      <c r="AC43" s="129"/>
      <c r="AD43" s="129"/>
      <c r="AE43" s="129"/>
      <c r="AF43" s="129"/>
      <c r="AG43" s="129"/>
      <c r="AH43" s="129"/>
      <c r="AI43" s="129"/>
      <c r="AJ43" s="129"/>
      <c r="AK43" s="129"/>
      <c r="AL43" s="129"/>
      <c r="AM43" s="130"/>
    </row>
    <row r="44" spans="2:39" s="128" customFormat="1" ht="5.0999999999999996" customHeight="1" x14ac:dyDescent="0.2">
      <c r="B44" s="131"/>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row>
    <row r="45" spans="2:39" s="128" customFormat="1" ht="15" customHeight="1" x14ac:dyDescent="0.2">
      <c r="B45" s="131"/>
      <c r="C45" s="129" t="s">
        <v>247</v>
      </c>
      <c r="D45" s="129"/>
      <c r="E45" s="129"/>
      <c r="F45" s="129"/>
      <c r="G45" s="129"/>
      <c r="H45" s="129"/>
      <c r="I45" s="129"/>
      <c r="J45" s="129"/>
      <c r="K45" s="129"/>
      <c r="L45" s="129"/>
      <c r="M45" s="129"/>
      <c r="N45" s="129"/>
      <c r="O45" s="129"/>
      <c r="P45" s="129"/>
      <c r="Q45" s="129"/>
      <c r="R45" s="129"/>
      <c r="S45" s="235" t="s">
        <v>279</v>
      </c>
      <c r="T45" s="236"/>
      <c r="U45" s="129" t="s">
        <v>339</v>
      </c>
      <c r="V45" s="129"/>
      <c r="W45" s="129"/>
      <c r="X45" s="129"/>
      <c r="Y45" s="129"/>
      <c r="Z45" s="129"/>
      <c r="AA45" s="129"/>
      <c r="AB45" s="129"/>
      <c r="AC45" s="129"/>
      <c r="AD45" s="129"/>
      <c r="AE45" s="129"/>
      <c r="AF45" s="129"/>
      <c r="AG45" s="129"/>
      <c r="AH45" s="129"/>
      <c r="AI45" s="129"/>
      <c r="AJ45" s="129"/>
      <c r="AK45" s="129"/>
      <c r="AL45" s="129"/>
      <c r="AM45" s="130"/>
    </row>
    <row r="46" spans="2:39" s="128" customFormat="1" ht="5.0999999999999996" customHeight="1" x14ac:dyDescent="0.2">
      <c r="B46" s="131"/>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row>
    <row r="47" spans="2:39" s="128" customFormat="1" ht="15" customHeight="1" x14ac:dyDescent="0.2">
      <c r="B47" s="131"/>
      <c r="C47" s="129" t="s">
        <v>115</v>
      </c>
      <c r="D47" s="129"/>
      <c r="E47" s="129"/>
      <c r="F47" s="129"/>
      <c r="G47" s="129"/>
      <c r="H47" s="129"/>
      <c r="I47" s="129"/>
      <c r="J47" s="129"/>
      <c r="K47" s="129"/>
      <c r="L47" s="129"/>
      <c r="M47" s="129"/>
      <c r="N47" s="129"/>
      <c r="O47" s="129"/>
      <c r="P47" s="129"/>
      <c r="Q47" s="129"/>
      <c r="R47" s="129"/>
      <c r="S47" s="235" t="s">
        <v>279</v>
      </c>
      <c r="T47" s="236"/>
      <c r="U47" s="129" t="s">
        <v>261</v>
      </c>
      <c r="V47" s="129"/>
      <c r="W47" s="129"/>
      <c r="X47" s="129"/>
      <c r="Y47" s="129"/>
      <c r="Z47" s="129"/>
      <c r="AA47" s="129"/>
      <c r="AB47" s="129"/>
      <c r="AC47" s="129"/>
      <c r="AD47" s="129"/>
      <c r="AE47" s="129"/>
      <c r="AF47" s="129"/>
      <c r="AG47" s="129"/>
      <c r="AH47" s="129"/>
      <c r="AI47" s="129"/>
      <c r="AJ47" s="129"/>
      <c r="AK47" s="129"/>
      <c r="AL47" s="129"/>
      <c r="AM47" s="130"/>
    </row>
    <row r="48" spans="2:39" s="128" customFormat="1" ht="5.0999999999999996" customHeight="1" x14ac:dyDescent="0.2">
      <c r="B48" s="131"/>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row>
    <row r="49" spans="2:39" s="128" customFormat="1" ht="15" customHeight="1" x14ac:dyDescent="0.2">
      <c r="B49" s="131"/>
      <c r="C49" s="129" t="s">
        <v>116</v>
      </c>
      <c r="D49" s="129"/>
      <c r="E49" s="129"/>
      <c r="F49" s="129"/>
      <c r="G49" s="129"/>
      <c r="H49" s="129"/>
      <c r="I49" s="129"/>
      <c r="J49" s="129"/>
      <c r="K49" s="129"/>
      <c r="L49" s="129"/>
      <c r="M49" s="129"/>
      <c r="N49" s="129"/>
      <c r="O49" s="129"/>
      <c r="P49" s="129"/>
      <c r="Q49" s="129"/>
      <c r="R49" s="129"/>
      <c r="S49" s="235" t="s">
        <v>279</v>
      </c>
      <c r="T49" s="236"/>
      <c r="U49" s="129" t="s">
        <v>262</v>
      </c>
      <c r="V49" s="129"/>
      <c r="W49" s="129"/>
      <c r="X49" s="129"/>
      <c r="Y49" s="129"/>
      <c r="Z49" s="129"/>
      <c r="AA49" s="129"/>
      <c r="AB49" s="129"/>
      <c r="AC49" s="129"/>
      <c r="AD49" s="129"/>
      <c r="AE49" s="129"/>
      <c r="AF49" s="129"/>
      <c r="AG49" s="129"/>
      <c r="AH49" s="129"/>
      <c r="AI49" s="129"/>
      <c r="AJ49" s="129"/>
      <c r="AK49" s="129"/>
      <c r="AL49" s="129"/>
      <c r="AM49" s="130"/>
    </row>
    <row r="50" spans="2:39" s="128" customFormat="1" ht="5.0999999999999996" customHeight="1" x14ac:dyDescent="0.2">
      <c r="B50" s="131"/>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row>
    <row r="51" spans="2:39" s="128" customFormat="1" ht="15" customHeight="1" x14ac:dyDescent="0.2">
      <c r="B51" s="131"/>
      <c r="C51" s="129" t="s">
        <v>248</v>
      </c>
      <c r="D51" s="129"/>
      <c r="E51" s="129"/>
      <c r="F51" s="129"/>
      <c r="G51" s="129"/>
      <c r="H51" s="129"/>
      <c r="I51" s="129"/>
      <c r="J51" s="129"/>
      <c r="K51" s="129"/>
      <c r="L51" s="129"/>
      <c r="M51" s="129"/>
      <c r="N51" s="129"/>
      <c r="O51" s="129"/>
      <c r="P51" s="129"/>
      <c r="Q51" s="129"/>
      <c r="R51" s="129"/>
      <c r="S51" s="235" t="s">
        <v>279</v>
      </c>
      <c r="T51" s="236"/>
      <c r="U51" s="129" t="s">
        <v>263</v>
      </c>
      <c r="V51" s="129"/>
      <c r="W51" s="129"/>
      <c r="X51" s="129"/>
      <c r="Y51" s="129"/>
      <c r="Z51" s="129"/>
      <c r="AA51" s="129"/>
      <c r="AB51" s="129"/>
      <c r="AC51" s="129"/>
      <c r="AD51" s="129"/>
      <c r="AE51" s="129"/>
      <c r="AF51" s="129"/>
      <c r="AG51" s="129"/>
      <c r="AH51" s="129"/>
      <c r="AI51" s="129"/>
      <c r="AJ51" s="129"/>
      <c r="AK51" s="129"/>
      <c r="AL51" s="129"/>
      <c r="AM51" s="130"/>
    </row>
    <row r="52" spans="2:39" s="128" customFormat="1" ht="5.0999999999999996" customHeight="1" x14ac:dyDescent="0.2">
      <c r="B52" s="131"/>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30"/>
    </row>
    <row r="53" spans="2:39" s="128" customFormat="1" ht="15" customHeight="1" x14ac:dyDescent="0.2">
      <c r="B53" s="131"/>
      <c r="C53" s="129" t="s">
        <v>117</v>
      </c>
      <c r="D53" s="129"/>
      <c r="E53" s="129"/>
      <c r="F53" s="129"/>
      <c r="G53" s="129"/>
      <c r="H53" s="129"/>
      <c r="I53" s="129"/>
      <c r="J53" s="129"/>
      <c r="K53" s="129"/>
      <c r="L53" s="129"/>
      <c r="M53" s="129"/>
      <c r="N53" s="129"/>
      <c r="O53" s="129"/>
      <c r="P53" s="129"/>
      <c r="Q53" s="129"/>
      <c r="R53" s="129"/>
      <c r="S53" s="235" t="s">
        <v>279</v>
      </c>
      <c r="T53" s="236"/>
      <c r="U53" s="129" t="s">
        <v>264</v>
      </c>
      <c r="V53" s="129"/>
      <c r="W53" s="129"/>
      <c r="X53" s="129"/>
      <c r="Y53" s="129"/>
      <c r="Z53" s="129"/>
      <c r="AA53" s="129"/>
      <c r="AB53" s="129"/>
      <c r="AC53" s="129"/>
      <c r="AD53" s="129"/>
      <c r="AE53" s="129"/>
      <c r="AF53" s="129"/>
      <c r="AG53" s="129"/>
      <c r="AH53" s="129"/>
      <c r="AI53" s="129"/>
      <c r="AJ53" s="129"/>
      <c r="AK53" s="129"/>
      <c r="AL53" s="129"/>
      <c r="AM53" s="130"/>
    </row>
    <row r="54" spans="2:39" s="128" customFormat="1" ht="5.0999999999999996" customHeight="1" x14ac:dyDescent="0.2">
      <c r="B54" s="13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30"/>
    </row>
    <row r="55" spans="2:39" s="128" customFormat="1" ht="15" customHeight="1" x14ac:dyDescent="0.2">
      <c r="B55" s="131"/>
      <c r="C55" s="129" t="s">
        <v>265</v>
      </c>
      <c r="D55" s="129"/>
      <c r="E55" s="129"/>
      <c r="F55" s="129"/>
      <c r="G55" s="129"/>
      <c r="H55" s="129"/>
      <c r="I55" s="129"/>
      <c r="J55" s="129"/>
      <c r="K55" s="129"/>
      <c r="L55" s="129"/>
      <c r="M55" s="129"/>
      <c r="N55" s="129"/>
      <c r="O55" s="129"/>
      <c r="P55" s="129"/>
      <c r="Q55" s="129"/>
      <c r="R55" s="129"/>
      <c r="S55" s="235" t="s">
        <v>279</v>
      </c>
      <c r="T55" s="236"/>
      <c r="U55" s="129" t="s">
        <v>271</v>
      </c>
      <c r="V55" s="129"/>
      <c r="W55" s="129"/>
      <c r="X55" s="129"/>
      <c r="Y55" s="129"/>
      <c r="Z55" s="129"/>
      <c r="AA55" s="129"/>
      <c r="AB55" s="129"/>
      <c r="AC55" s="129"/>
      <c r="AD55" s="129"/>
      <c r="AE55" s="129"/>
      <c r="AF55" s="129"/>
      <c r="AG55" s="129"/>
      <c r="AH55" s="129"/>
      <c r="AI55" s="129"/>
      <c r="AJ55" s="129"/>
      <c r="AK55" s="129"/>
      <c r="AL55" s="129"/>
      <c r="AM55" s="130"/>
    </row>
    <row r="56" spans="2:39" s="128" customFormat="1" ht="5.0999999999999996" customHeight="1" x14ac:dyDescent="0.2">
      <c r="B56" s="13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30"/>
    </row>
    <row r="57" spans="2:39" s="128" customFormat="1" ht="15" customHeight="1" x14ac:dyDescent="0.2">
      <c r="B57" s="131"/>
      <c r="C57" s="129" t="s">
        <v>266</v>
      </c>
      <c r="D57" s="129"/>
      <c r="E57" s="129"/>
      <c r="F57" s="129"/>
      <c r="G57" s="129"/>
      <c r="H57" s="129"/>
      <c r="I57" s="129"/>
      <c r="J57" s="129"/>
      <c r="K57" s="129"/>
      <c r="L57" s="129"/>
      <c r="M57" s="129"/>
      <c r="N57" s="129"/>
      <c r="O57" s="129"/>
      <c r="P57" s="129"/>
      <c r="Q57" s="129"/>
      <c r="R57" s="129"/>
      <c r="S57" s="235" t="s">
        <v>279</v>
      </c>
      <c r="T57" s="236"/>
      <c r="U57" s="129" t="s">
        <v>272</v>
      </c>
      <c r="V57" s="129"/>
      <c r="W57" s="129"/>
      <c r="X57" s="129"/>
      <c r="Y57" s="129"/>
      <c r="Z57" s="129"/>
      <c r="AA57" s="129"/>
      <c r="AB57" s="129"/>
      <c r="AC57" s="129"/>
      <c r="AD57" s="129"/>
      <c r="AE57" s="129"/>
      <c r="AF57" s="129"/>
      <c r="AG57" s="129"/>
      <c r="AH57" s="129"/>
      <c r="AI57" s="129"/>
      <c r="AJ57" s="129"/>
      <c r="AK57" s="129"/>
      <c r="AL57" s="129"/>
      <c r="AM57" s="130"/>
    </row>
    <row r="58" spans="2:39" s="128" customFormat="1" ht="5.0999999999999996" customHeight="1" x14ac:dyDescent="0.2">
      <c r="B58" s="131"/>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30"/>
    </row>
    <row r="59" spans="2:39" s="128" customFormat="1" ht="15" customHeight="1" x14ac:dyDescent="0.2">
      <c r="B59" s="131"/>
      <c r="C59" s="129" t="s">
        <v>267</v>
      </c>
      <c r="D59" s="129"/>
      <c r="E59" s="129"/>
      <c r="F59" s="129"/>
      <c r="G59" s="129"/>
      <c r="H59" s="129"/>
      <c r="I59" s="129"/>
      <c r="J59" s="129"/>
      <c r="K59" s="129"/>
      <c r="L59" s="129"/>
      <c r="M59" s="129"/>
      <c r="N59" s="129"/>
      <c r="O59" s="129"/>
      <c r="P59" s="129"/>
      <c r="Q59" s="129"/>
      <c r="R59" s="129"/>
      <c r="S59" s="235" t="s">
        <v>279</v>
      </c>
      <c r="T59" s="236"/>
      <c r="U59" s="129" t="s">
        <v>273</v>
      </c>
      <c r="V59" s="129"/>
      <c r="W59" s="129"/>
      <c r="X59" s="129"/>
      <c r="Y59" s="129"/>
      <c r="Z59" s="129"/>
      <c r="AA59" s="129"/>
      <c r="AB59" s="129"/>
      <c r="AC59" s="129"/>
      <c r="AD59" s="129"/>
      <c r="AE59" s="129"/>
      <c r="AF59" s="129"/>
      <c r="AG59" s="129"/>
      <c r="AH59" s="129"/>
      <c r="AI59" s="129"/>
      <c r="AJ59" s="129"/>
      <c r="AK59" s="129"/>
      <c r="AL59" s="129"/>
      <c r="AM59" s="130"/>
    </row>
    <row r="60" spans="2:39" s="128" customFormat="1" ht="5.0999999999999996" customHeight="1" x14ac:dyDescent="0.2">
      <c r="B60" s="131"/>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30"/>
    </row>
    <row r="61" spans="2:39" s="128" customFormat="1" ht="15" customHeight="1" x14ac:dyDescent="0.2">
      <c r="B61" s="131"/>
      <c r="C61" s="129" t="s">
        <v>268</v>
      </c>
      <c r="D61" s="129"/>
      <c r="E61" s="129"/>
      <c r="F61" s="129"/>
      <c r="G61" s="129"/>
      <c r="H61" s="129"/>
      <c r="I61" s="129"/>
      <c r="J61" s="129"/>
      <c r="K61" s="129"/>
      <c r="L61" s="129"/>
      <c r="M61" s="129"/>
      <c r="N61" s="129"/>
      <c r="O61" s="129"/>
      <c r="P61" s="129"/>
      <c r="Q61" s="129"/>
      <c r="R61" s="129"/>
      <c r="S61" s="235" t="s">
        <v>279</v>
      </c>
      <c r="T61" s="236"/>
      <c r="U61" s="129" t="s">
        <v>274</v>
      </c>
      <c r="V61" s="129"/>
      <c r="W61" s="129"/>
      <c r="X61" s="129"/>
      <c r="Y61" s="129"/>
      <c r="Z61" s="129"/>
      <c r="AA61" s="129"/>
      <c r="AB61" s="129"/>
      <c r="AC61" s="129"/>
      <c r="AD61" s="129"/>
      <c r="AE61" s="129"/>
      <c r="AF61" s="129"/>
      <c r="AG61" s="129"/>
      <c r="AH61" s="129"/>
      <c r="AI61" s="129"/>
      <c r="AJ61" s="129"/>
      <c r="AK61" s="129"/>
      <c r="AL61" s="129"/>
      <c r="AM61" s="130"/>
    </row>
    <row r="62" spans="2:39" s="128" customFormat="1" ht="5.0999999999999996" customHeight="1" x14ac:dyDescent="0.2">
      <c r="B62" s="131"/>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30"/>
    </row>
    <row r="63" spans="2:39" s="128" customFormat="1" ht="15" customHeight="1" x14ac:dyDescent="0.2">
      <c r="B63" s="131"/>
      <c r="C63" s="129" t="s">
        <v>269</v>
      </c>
      <c r="D63" s="129"/>
      <c r="E63" s="129"/>
      <c r="F63" s="129"/>
      <c r="G63" s="129"/>
      <c r="H63" s="129"/>
      <c r="I63" s="129"/>
      <c r="J63" s="129"/>
      <c r="K63" s="129"/>
      <c r="L63" s="129"/>
      <c r="M63" s="129"/>
      <c r="N63" s="129"/>
      <c r="O63" s="129"/>
      <c r="P63" s="129"/>
      <c r="Q63" s="129"/>
      <c r="R63" s="129"/>
      <c r="S63" s="235" t="s">
        <v>279</v>
      </c>
      <c r="T63" s="236"/>
      <c r="U63" s="129" t="s">
        <v>275</v>
      </c>
      <c r="V63" s="129"/>
      <c r="W63" s="129"/>
      <c r="X63" s="129"/>
      <c r="Y63" s="129"/>
      <c r="Z63" s="129"/>
      <c r="AA63" s="129"/>
      <c r="AB63" s="129"/>
      <c r="AC63" s="129"/>
      <c r="AD63" s="129"/>
      <c r="AE63" s="129"/>
      <c r="AF63" s="129"/>
      <c r="AG63" s="129"/>
      <c r="AH63" s="129"/>
      <c r="AI63" s="129"/>
      <c r="AJ63" s="129"/>
      <c r="AK63" s="129"/>
      <c r="AL63" s="129"/>
      <c r="AM63" s="130"/>
    </row>
    <row r="64" spans="2:39" s="128" customFormat="1" ht="5.0999999999999996" customHeight="1" x14ac:dyDescent="0.2">
      <c r="B64" s="131"/>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30"/>
    </row>
    <row r="65" spans="2:39" s="128" customFormat="1" ht="15" customHeight="1" x14ac:dyDescent="0.2">
      <c r="B65" s="131"/>
      <c r="C65" s="129" t="s">
        <v>270</v>
      </c>
      <c r="D65" s="129"/>
      <c r="E65" s="129"/>
      <c r="F65" s="129"/>
      <c r="G65" s="129"/>
      <c r="H65" s="129"/>
      <c r="I65" s="129"/>
      <c r="J65" s="129"/>
      <c r="K65" s="129"/>
      <c r="L65" s="129"/>
      <c r="M65" s="129"/>
      <c r="N65" s="129"/>
      <c r="O65" s="129"/>
      <c r="P65" s="129"/>
      <c r="Q65" s="129"/>
      <c r="R65" s="129"/>
      <c r="S65" s="235" t="s">
        <v>279</v>
      </c>
      <c r="T65" s="236"/>
      <c r="U65" s="129" t="s">
        <v>276</v>
      </c>
      <c r="V65" s="129"/>
      <c r="W65" s="129"/>
      <c r="X65" s="129"/>
      <c r="Y65" s="129"/>
      <c r="Z65" s="129"/>
      <c r="AA65" s="129"/>
      <c r="AB65" s="129"/>
      <c r="AC65" s="129"/>
      <c r="AD65" s="129"/>
      <c r="AE65" s="129"/>
      <c r="AF65" s="129"/>
      <c r="AG65" s="129"/>
      <c r="AH65" s="129"/>
      <c r="AI65" s="129"/>
      <c r="AJ65" s="129"/>
      <c r="AK65" s="129"/>
      <c r="AL65" s="129"/>
      <c r="AM65" s="130"/>
    </row>
    <row r="66" spans="2:39" s="128" customFormat="1" ht="5.0999999999999996" customHeight="1" x14ac:dyDescent="0.2">
      <c r="B66" s="139"/>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40"/>
    </row>
    <row r="67" spans="2:39" s="128" customFormat="1" ht="15" customHeight="1" x14ac:dyDescent="0.2"/>
    <row r="68" spans="2:39" s="128" customFormat="1" ht="15" customHeight="1" x14ac:dyDescent="0.2"/>
    <row r="69" spans="2:39" s="128" customFormat="1" ht="15" customHeight="1" x14ac:dyDescent="0.2"/>
    <row r="70" spans="2:39" s="128" customFormat="1" ht="15" customHeight="1" x14ac:dyDescent="0.2"/>
    <row r="71" spans="2:39" s="128" customFormat="1" ht="15" customHeight="1" x14ac:dyDescent="0.2"/>
    <row r="72" spans="2:39" s="128" customFormat="1" ht="15" customHeight="1" x14ac:dyDescent="0.2"/>
    <row r="73" spans="2:39" s="128" customFormat="1" ht="15" customHeight="1" x14ac:dyDescent="0.2"/>
    <row r="74" spans="2:39" s="128" customFormat="1" ht="15" customHeight="1" x14ac:dyDescent="0.2"/>
    <row r="75" spans="2:39" s="128" customFormat="1" ht="15" customHeight="1" x14ac:dyDescent="0.2"/>
    <row r="76" spans="2:39" s="128" customFormat="1" ht="15" customHeight="1" x14ac:dyDescent="0.2"/>
    <row r="77" spans="2:39" s="128" customFormat="1" ht="15" customHeight="1" x14ac:dyDescent="0.2"/>
    <row r="78" spans="2:39" s="128" customFormat="1" ht="15" customHeight="1" x14ac:dyDescent="0.2"/>
    <row r="79" spans="2:39" s="128" customFormat="1" ht="15" customHeight="1" x14ac:dyDescent="0.2"/>
    <row r="80" spans="2:39" s="128" customFormat="1" ht="15" customHeight="1" x14ac:dyDescent="0.2"/>
    <row r="81" s="128" customFormat="1" ht="15" customHeight="1" x14ac:dyDescent="0.2"/>
    <row r="82" s="128" customFormat="1" ht="15" customHeight="1" x14ac:dyDescent="0.2"/>
    <row r="83" s="128" customFormat="1" ht="15" customHeight="1" x14ac:dyDescent="0.2"/>
    <row r="84" s="128" customFormat="1" ht="15" customHeight="1" x14ac:dyDescent="0.2"/>
    <row r="85" s="128" customFormat="1" ht="15" customHeight="1" x14ac:dyDescent="0.2"/>
    <row r="86" s="128" customFormat="1" ht="15" customHeight="1" x14ac:dyDescent="0.2"/>
    <row r="87" s="128" customFormat="1" ht="15" customHeight="1" x14ac:dyDescent="0.2"/>
    <row r="88" s="128" customFormat="1" ht="15" customHeight="1" x14ac:dyDescent="0.2"/>
    <row r="89" s="128" customFormat="1" ht="15" customHeight="1" x14ac:dyDescent="0.2"/>
    <row r="90" s="128" customFormat="1" ht="15" customHeight="1" x14ac:dyDescent="0.2"/>
    <row r="91" s="128" customFormat="1" ht="15" customHeight="1" x14ac:dyDescent="0.2"/>
    <row r="92" s="128" customFormat="1" ht="15" customHeight="1" x14ac:dyDescent="0.2"/>
    <row r="93" s="128" customFormat="1" ht="15" customHeight="1" x14ac:dyDescent="0.2"/>
    <row r="94" s="128" customFormat="1" ht="15" customHeight="1" x14ac:dyDescent="0.2"/>
    <row r="95" s="128" customFormat="1" ht="15" customHeight="1" x14ac:dyDescent="0.2"/>
    <row r="96" s="128" customFormat="1" ht="15" customHeight="1" x14ac:dyDescent="0.2"/>
    <row r="97" s="128" customFormat="1" ht="15" customHeight="1" x14ac:dyDescent="0.2"/>
    <row r="98" s="128" customFormat="1" ht="15" customHeight="1" x14ac:dyDescent="0.2"/>
    <row r="99" s="128" customFormat="1" ht="15" customHeight="1" x14ac:dyDescent="0.2"/>
    <row r="100" s="128" customFormat="1" ht="15" customHeight="1" x14ac:dyDescent="0.2"/>
    <row r="101" s="128" customFormat="1" ht="15" customHeight="1" x14ac:dyDescent="0.2"/>
    <row r="102" s="128" customFormat="1" ht="15" customHeight="1" x14ac:dyDescent="0.2"/>
    <row r="103" s="128" customFormat="1" ht="15" customHeight="1" x14ac:dyDescent="0.2"/>
    <row r="104" s="128" customFormat="1" ht="15" customHeight="1" x14ac:dyDescent="0.2"/>
    <row r="105" s="128" customFormat="1" ht="15" customHeight="1" x14ac:dyDescent="0.2"/>
    <row r="106" s="128" customFormat="1" ht="15" customHeight="1" x14ac:dyDescent="0.2"/>
    <row r="107" s="128" customFormat="1" ht="15" customHeight="1" x14ac:dyDescent="0.2"/>
    <row r="108" s="128" customFormat="1" ht="15" customHeight="1" x14ac:dyDescent="0.2"/>
    <row r="109" s="128" customFormat="1" ht="15" customHeight="1" x14ac:dyDescent="0.2"/>
    <row r="110" s="128" customFormat="1" ht="15" customHeight="1" x14ac:dyDescent="0.2"/>
    <row r="111" s="128" customFormat="1" ht="15" customHeight="1" x14ac:dyDescent="0.2"/>
    <row r="112" s="128" customFormat="1" ht="15" customHeight="1" x14ac:dyDescent="0.2"/>
    <row r="113" s="128" customFormat="1" ht="15" customHeight="1" x14ac:dyDescent="0.2"/>
    <row r="114" s="128" customFormat="1" ht="15" customHeight="1" x14ac:dyDescent="0.2"/>
    <row r="115" s="128" customFormat="1" ht="15" customHeight="1" x14ac:dyDescent="0.2"/>
    <row r="116" s="128" customFormat="1" ht="15" customHeight="1" x14ac:dyDescent="0.2"/>
    <row r="117" s="128" customFormat="1" ht="15" customHeight="1" x14ac:dyDescent="0.2"/>
    <row r="118" s="128" customFormat="1" ht="15" customHeight="1" x14ac:dyDescent="0.2"/>
    <row r="119" s="128" customFormat="1" ht="15" customHeight="1" x14ac:dyDescent="0.2"/>
    <row r="120" s="128" customFormat="1" ht="15" customHeight="1" x14ac:dyDescent="0.2"/>
    <row r="121" s="128" customFormat="1" ht="15" customHeight="1" x14ac:dyDescent="0.2"/>
    <row r="122" s="128" customFormat="1" ht="15" customHeight="1" x14ac:dyDescent="0.2"/>
    <row r="123" s="128" customFormat="1" ht="15" customHeight="1" x14ac:dyDescent="0.2"/>
    <row r="124" s="128" customFormat="1" ht="15" customHeight="1" x14ac:dyDescent="0.2"/>
    <row r="125" s="128" customFormat="1" ht="15" customHeight="1" x14ac:dyDescent="0.2"/>
    <row r="126" s="128" customFormat="1" ht="15" customHeight="1" x14ac:dyDescent="0.2"/>
    <row r="127" s="128" customFormat="1" ht="15" customHeight="1" x14ac:dyDescent="0.2"/>
    <row r="128" s="128" customFormat="1" ht="15" customHeight="1" x14ac:dyDescent="0.2"/>
    <row r="129" s="128" customFormat="1" ht="15" customHeight="1" x14ac:dyDescent="0.2"/>
    <row r="130" s="128" customFormat="1" ht="15" customHeight="1" x14ac:dyDescent="0.2"/>
    <row r="131" s="128" customFormat="1" ht="15" customHeight="1" x14ac:dyDescent="0.2"/>
    <row r="132" s="128" customFormat="1" ht="15" customHeight="1" x14ac:dyDescent="0.2"/>
    <row r="133" s="128" customFormat="1" ht="15" customHeight="1" x14ac:dyDescent="0.2"/>
    <row r="134" s="128" customFormat="1" ht="15" customHeight="1" x14ac:dyDescent="0.2"/>
    <row r="135" s="128" customFormat="1" ht="15" customHeight="1" x14ac:dyDescent="0.2"/>
    <row r="136" s="128" customFormat="1" ht="15" customHeight="1" x14ac:dyDescent="0.2"/>
    <row r="137" s="128" customFormat="1" ht="15" customHeight="1" x14ac:dyDescent="0.2"/>
    <row r="138" s="128" customFormat="1" ht="15" customHeight="1" x14ac:dyDescent="0.2"/>
    <row r="139" s="128" customFormat="1" ht="15" customHeight="1" x14ac:dyDescent="0.2"/>
    <row r="140" s="128" customFormat="1"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6.5" customHeight="1" x14ac:dyDescent="0.2"/>
    <row r="894" ht="16.5" customHeight="1" x14ac:dyDescent="0.2"/>
    <row r="895" ht="16.5" customHeight="1" x14ac:dyDescent="0.2"/>
    <row r="896" ht="16.5" customHeight="1" x14ac:dyDescent="0.2"/>
    <row r="897" ht="16.5" customHeight="1" x14ac:dyDescent="0.2"/>
    <row r="898" ht="16.5" customHeight="1" x14ac:dyDescent="0.2"/>
    <row r="899" ht="16.5" customHeight="1" x14ac:dyDescent="0.2"/>
    <row r="900" ht="16.5" customHeight="1" x14ac:dyDescent="0.2"/>
    <row r="901" ht="16.5" customHeight="1" x14ac:dyDescent="0.2"/>
    <row r="902" ht="16.5" customHeight="1" x14ac:dyDescent="0.2"/>
    <row r="903" ht="16.5" customHeight="1" x14ac:dyDescent="0.2"/>
    <row r="904" ht="16.5" customHeight="1" x14ac:dyDescent="0.2"/>
    <row r="905" ht="16.5" customHeight="1" x14ac:dyDescent="0.2"/>
    <row r="906" ht="16.5" customHeight="1" x14ac:dyDescent="0.2"/>
    <row r="907" ht="16.5" customHeight="1" x14ac:dyDescent="0.2"/>
    <row r="908" ht="16.5" customHeight="1" x14ac:dyDescent="0.2"/>
    <row r="909" ht="16.5" customHeight="1" x14ac:dyDescent="0.2"/>
    <row r="910" ht="16.5" customHeight="1" x14ac:dyDescent="0.2"/>
    <row r="911" ht="16.5" customHeight="1" x14ac:dyDescent="0.2"/>
    <row r="912" ht="16.5" customHeight="1" x14ac:dyDescent="0.2"/>
    <row r="913" ht="16.5" customHeight="1" x14ac:dyDescent="0.2"/>
    <row r="914" ht="16.5" customHeight="1" x14ac:dyDescent="0.2"/>
  </sheetData>
  <sheetProtection algorithmName="SHA-512" hashValue="t1Ys618GfvSuVR1kxG+TKMTN3w6y0oUOWsX2nsijVXzhd7ZquAeZKgsjhiFLlo72rCnx1MUGJfLHUXDheibhtQ==" saltValue="d2hbkEmApfI3S//Hvv3Rjg==" spinCount="100000" sheet="1" objects="1" scenarios="1"/>
  <mergeCells count="26">
    <mergeCell ref="S15:T15"/>
    <mergeCell ref="S17:T17"/>
    <mergeCell ref="S19:T19"/>
    <mergeCell ref="S21:T21"/>
    <mergeCell ref="S45:T45"/>
    <mergeCell ref="S23:T23"/>
    <mergeCell ref="S25:T25"/>
    <mergeCell ref="S27:T27"/>
    <mergeCell ref="S29:T29"/>
    <mergeCell ref="S31:T31"/>
    <mergeCell ref="S33:T33"/>
    <mergeCell ref="S35:T35"/>
    <mergeCell ref="S37:T37"/>
    <mergeCell ref="S39:T39"/>
    <mergeCell ref="S41:T41"/>
    <mergeCell ref="S43:T43"/>
    <mergeCell ref="S59:T59"/>
    <mergeCell ref="S61:T61"/>
    <mergeCell ref="S63:T63"/>
    <mergeCell ref="S65:T65"/>
    <mergeCell ref="S47:T47"/>
    <mergeCell ref="S49:T49"/>
    <mergeCell ref="S51:T51"/>
    <mergeCell ref="S53:T53"/>
    <mergeCell ref="S55:T55"/>
    <mergeCell ref="S57:T57"/>
  </mergeCells>
  <pageMargins left="0.35433070866141736" right="0.31496062992125984" top="0.94488188976377963" bottom="0.55118110236220474" header="0.19685039370078741"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N745"/>
  <sheetViews>
    <sheetView zoomScale="115" zoomScaleNormal="115" workbookViewId="0">
      <selection activeCell="C6" sqref="C6"/>
    </sheetView>
  </sheetViews>
  <sheetFormatPr baseColWidth="10" defaultColWidth="0" defaultRowHeight="14.25" x14ac:dyDescent="0.2"/>
  <cols>
    <col min="1" max="1" width="7.5" style="2" customWidth="1"/>
    <col min="2" max="2" width="0.875" style="2" customWidth="1"/>
    <col min="3" max="15" width="2.25" style="2" customWidth="1"/>
    <col min="16" max="16" width="1.375" style="2" customWidth="1"/>
    <col min="17" max="21" width="2.25" style="2" customWidth="1"/>
    <col min="22" max="22" width="1.375" style="2" customWidth="1"/>
    <col min="23" max="32" width="2.25" style="2" customWidth="1"/>
    <col min="33" max="33" width="1.375" style="2" customWidth="1"/>
    <col min="34" max="38" width="2.25" style="2" customWidth="1"/>
    <col min="39" max="39" width="0.875" style="2" customWidth="1"/>
    <col min="40" max="40" width="7.5" style="2" customWidth="1"/>
    <col min="41" max="16384" width="2.25" style="2" hidden="1"/>
  </cols>
  <sheetData>
    <row r="1" spans="2:39" s="1" customFormat="1" ht="27" x14ac:dyDescent="0.2">
      <c r="B1" s="1" t="s">
        <v>334</v>
      </c>
    </row>
    <row r="2" spans="2:39" s="3" customFormat="1" ht="27" x14ac:dyDescent="0.2">
      <c r="B2" s="3" t="s">
        <v>4</v>
      </c>
    </row>
    <row r="5" spans="2:39" ht="5.0999999999999996" customHeight="1" x14ac:dyDescent="0.2">
      <c r="B5" s="35"/>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36"/>
    </row>
    <row r="6" spans="2:39" s="34" customFormat="1" ht="15" customHeight="1" x14ac:dyDescent="0.2">
      <c r="B6" s="39"/>
      <c r="C6" s="44" t="s">
        <v>61</v>
      </c>
      <c r="D6" s="44"/>
      <c r="E6" s="44"/>
      <c r="F6" s="44"/>
      <c r="G6" s="44"/>
      <c r="H6" s="44"/>
      <c r="I6" s="44"/>
      <c r="J6" s="44"/>
      <c r="K6" s="44"/>
      <c r="L6" s="44"/>
      <c r="M6" s="44"/>
      <c r="N6" s="242" t="s">
        <v>281</v>
      </c>
      <c r="O6" s="242"/>
      <c r="P6" s="242"/>
      <c r="Q6" s="242"/>
      <c r="R6" s="242"/>
      <c r="S6" s="242"/>
      <c r="T6" s="242"/>
      <c r="U6" s="242"/>
      <c r="V6" s="242"/>
      <c r="W6" s="242"/>
      <c r="X6" s="242"/>
      <c r="Y6" s="242"/>
      <c r="Z6" s="18"/>
      <c r="AA6" s="242" t="s">
        <v>284</v>
      </c>
      <c r="AB6" s="242"/>
      <c r="AC6" s="242"/>
      <c r="AD6" s="242"/>
      <c r="AE6" s="242"/>
      <c r="AF6" s="242"/>
      <c r="AG6" s="242"/>
      <c r="AH6" s="242"/>
      <c r="AI6" s="242"/>
      <c r="AJ6" s="242"/>
      <c r="AK6" s="242"/>
      <c r="AL6" s="242"/>
      <c r="AM6" s="40"/>
    </row>
    <row r="7" spans="2:39" s="128" customFormat="1" ht="5.0999999999999996" customHeight="1" x14ac:dyDescent="0.2">
      <c r="B7" s="3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38"/>
    </row>
    <row r="8" spans="2:39" s="128" customFormat="1" ht="15" customHeight="1" x14ac:dyDescent="0.2">
      <c r="B8" s="37"/>
      <c r="C8" s="17" t="s">
        <v>64</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38"/>
    </row>
    <row r="9" spans="2:39" s="128" customFormat="1" ht="5.0999999999999996" customHeight="1" x14ac:dyDescent="0.2">
      <c r="B9" s="3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38"/>
    </row>
    <row r="10" spans="2:39" s="128" customFormat="1" ht="15" customHeight="1" x14ac:dyDescent="0.2">
      <c r="B10" s="237" t="s">
        <v>282</v>
      </c>
      <c r="C10" s="238"/>
      <c r="D10" s="129" t="s">
        <v>99</v>
      </c>
      <c r="E10" s="129"/>
      <c r="F10" s="129"/>
      <c r="G10" s="129"/>
      <c r="H10" s="129"/>
      <c r="I10" s="129"/>
      <c r="J10" s="129"/>
      <c r="K10" s="129"/>
      <c r="L10" s="129"/>
      <c r="M10" s="129"/>
      <c r="N10" s="241" t="s">
        <v>285</v>
      </c>
      <c r="O10" s="241"/>
      <c r="P10" s="241"/>
      <c r="Q10" s="241"/>
      <c r="R10" s="241"/>
      <c r="S10" s="241"/>
      <c r="T10" s="241"/>
      <c r="U10" s="241"/>
      <c r="V10" s="241"/>
      <c r="W10" s="241"/>
      <c r="X10" s="241"/>
      <c r="Y10" s="241"/>
      <c r="Z10" s="129"/>
      <c r="AA10" s="239" t="s">
        <v>336</v>
      </c>
      <c r="AB10" s="239"/>
      <c r="AC10" s="239"/>
      <c r="AD10" s="239"/>
      <c r="AE10" s="239"/>
      <c r="AF10" s="239"/>
      <c r="AG10" s="239"/>
      <c r="AH10" s="239"/>
      <c r="AI10" s="239"/>
      <c r="AJ10" s="239"/>
      <c r="AK10" s="239"/>
      <c r="AL10" s="239"/>
      <c r="AM10" s="130"/>
    </row>
    <row r="11" spans="2:39" s="128" customFormat="1" ht="15" customHeight="1" x14ac:dyDescent="0.2">
      <c r="B11" s="131"/>
      <c r="C11" s="129"/>
      <c r="D11" s="239" t="s">
        <v>287</v>
      </c>
      <c r="E11" s="239"/>
      <c r="F11" s="239"/>
      <c r="G11" s="239"/>
      <c r="H11" s="239"/>
      <c r="I11" s="239"/>
      <c r="J11" s="239"/>
      <c r="K11" s="239"/>
      <c r="L11" s="239"/>
      <c r="M11" s="129"/>
      <c r="N11" s="129"/>
      <c r="O11" s="129"/>
      <c r="P11" s="129"/>
      <c r="Q11" s="129"/>
      <c r="R11" s="129"/>
      <c r="S11" s="129"/>
      <c r="T11" s="129"/>
      <c r="U11" s="129"/>
      <c r="V11" s="129"/>
      <c r="W11" s="129"/>
      <c r="X11" s="129"/>
      <c r="Y11" s="129"/>
      <c r="Z11" s="129"/>
      <c r="AA11" s="239"/>
      <c r="AB11" s="239"/>
      <c r="AC11" s="239"/>
      <c r="AD11" s="239"/>
      <c r="AE11" s="239"/>
      <c r="AF11" s="239"/>
      <c r="AG11" s="239"/>
      <c r="AH11" s="239"/>
      <c r="AI11" s="239"/>
      <c r="AJ11" s="239"/>
      <c r="AK11" s="239"/>
      <c r="AL11" s="239"/>
      <c r="AM11" s="130"/>
    </row>
    <row r="12" spans="2:39" s="128" customFormat="1" ht="15" customHeight="1" x14ac:dyDescent="0.2">
      <c r="B12" s="131"/>
      <c r="C12" s="129"/>
      <c r="D12" s="239"/>
      <c r="E12" s="239"/>
      <c r="F12" s="239"/>
      <c r="G12" s="239"/>
      <c r="H12" s="239"/>
      <c r="I12" s="239"/>
      <c r="J12" s="239"/>
      <c r="K12" s="239"/>
      <c r="L12" s="239"/>
      <c r="M12" s="129"/>
      <c r="N12" s="129"/>
      <c r="O12" s="129"/>
      <c r="P12" s="129"/>
      <c r="Q12" s="129"/>
      <c r="R12" s="129"/>
      <c r="S12" s="129"/>
      <c r="T12" s="129"/>
      <c r="U12" s="129"/>
      <c r="V12" s="129"/>
      <c r="W12" s="129"/>
      <c r="X12" s="129"/>
      <c r="Y12" s="129"/>
      <c r="Z12" s="129"/>
      <c r="AA12" s="239"/>
      <c r="AB12" s="239"/>
      <c r="AC12" s="239"/>
      <c r="AD12" s="239"/>
      <c r="AE12" s="239"/>
      <c r="AF12" s="239"/>
      <c r="AG12" s="239"/>
      <c r="AH12" s="239"/>
      <c r="AI12" s="239"/>
      <c r="AJ12" s="239"/>
      <c r="AK12" s="239"/>
      <c r="AL12" s="239"/>
      <c r="AM12" s="130"/>
    </row>
    <row r="13" spans="2:39" s="128" customFormat="1" ht="15" customHeight="1" x14ac:dyDescent="0.2">
      <c r="B13" s="131"/>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239"/>
      <c r="AB13" s="239"/>
      <c r="AC13" s="239"/>
      <c r="AD13" s="239"/>
      <c r="AE13" s="239"/>
      <c r="AF13" s="239"/>
      <c r="AG13" s="239"/>
      <c r="AH13" s="239"/>
      <c r="AI13" s="239"/>
      <c r="AJ13" s="239"/>
      <c r="AK13" s="239"/>
      <c r="AL13" s="239"/>
      <c r="AM13" s="130"/>
    </row>
    <row r="14" spans="2:39" s="128" customFormat="1" ht="5.0999999999999996" customHeight="1" x14ac:dyDescent="0.2">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0"/>
    </row>
    <row r="15" spans="2:39" s="128" customFormat="1" ht="5.0999999999999996" customHeight="1" x14ac:dyDescent="0.2">
      <c r="B15" s="131"/>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30"/>
    </row>
    <row r="16" spans="2:39" s="128" customFormat="1" ht="15" customHeight="1" x14ac:dyDescent="0.2">
      <c r="B16" s="237" t="s">
        <v>286</v>
      </c>
      <c r="C16" s="238"/>
      <c r="D16" s="129" t="s">
        <v>100</v>
      </c>
      <c r="E16" s="129"/>
      <c r="F16" s="129"/>
      <c r="G16" s="129"/>
      <c r="H16" s="129"/>
      <c r="I16" s="129"/>
      <c r="J16" s="129"/>
      <c r="K16" s="129"/>
      <c r="L16" s="129"/>
      <c r="M16" s="129"/>
      <c r="N16" s="241" t="s">
        <v>291</v>
      </c>
      <c r="O16" s="241"/>
      <c r="P16" s="241"/>
      <c r="Q16" s="241"/>
      <c r="R16" s="241"/>
      <c r="S16" s="241"/>
      <c r="T16" s="241"/>
      <c r="U16" s="241"/>
      <c r="V16" s="241"/>
      <c r="W16" s="241"/>
      <c r="X16" s="241"/>
      <c r="Y16" s="241"/>
      <c r="Z16" s="129"/>
      <c r="AA16" s="129" t="s">
        <v>288</v>
      </c>
      <c r="AB16" s="129"/>
      <c r="AC16" s="129"/>
      <c r="AD16" s="129"/>
      <c r="AE16" s="129"/>
      <c r="AF16" s="129"/>
      <c r="AG16" s="129"/>
      <c r="AH16" s="129"/>
      <c r="AI16" s="129"/>
      <c r="AJ16" s="129"/>
      <c r="AK16" s="129"/>
      <c r="AL16" s="129"/>
      <c r="AM16" s="130"/>
    </row>
    <row r="17" spans="2:39" s="128" customFormat="1" ht="15" customHeight="1" x14ac:dyDescent="0.2">
      <c r="B17" s="131"/>
      <c r="C17" s="129"/>
      <c r="D17" s="239" t="s">
        <v>287</v>
      </c>
      <c r="E17" s="239"/>
      <c r="F17" s="239"/>
      <c r="G17" s="239"/>
      <c r="H17" s="239"/>
      <c r="I17" s="239"/>
      <c r="J17" s="239"/>
      <c r="K17" s="239"/>
      <c r="L17" s="239"/>
      <c r="M17" s="129"/>
      <c r="N17" s="129"/>
      <c r="O17" s="129"/>
      <c r="P17" s="129"/>
      <c r="Q17" s="129"/>
      <c r="R17" s="129"/>
      <c r="S17" s="129"/>
      <c r="T17" s="129"/>
      <c r="U17" s="129"/>
      <c r="V17" s="129"/>
      <c r="W17" s="129"/>
      <c r="X17" s="129"/>
      <c r="Y17" s="129"/>
      <c r="Z17" s="129"/>
      <c r="AA17" s="129" t="s">
        <v>289</v>
      </c>
      <c r="AB17" s="129"/>
      <c r="AC17" s="129"/>
      <c r="AD17" s="129"/>
      <c r="AE17" s="129"/>
      <c r="AF17" s="129"/>
      <c r="AG17" s="129"/>
      <c r="AH17" s="129"/>
      <c r="AI17" s="129"/>
      <c r="AJ17" s="129"/>
      <c r="AK17" s="129"/>
      <c r="AL17" s="129"/>
      <c r="AM17" s="130"/>
    </row>
    <row r="18" spans="2:39" s="128" customFormat="1" ht="15" customHeight="1" x14ac:dyDescent="0.2">
      <c r="B18" s="131"/>
      <c r="C18" s="129"/>
      <c r="D18" s="239"/>
      <c r="E18" s="239"/>
      <c r="F18" s="239"/>
      <c r="G18" s="239"/>
      <c r="H18" s="239"/>
      <c r="I18" s="239"/>
      <c r="J18" s="239"/>
      <c r="K18" s="239"/>
      <c r="L18" s="23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30"/>
    </row>
    <row r="19" spans="2:39" s="128" customFormat="1" ht="5.0999999999999996" customHeight="1" x14ac:dyDescent="0.2">
      <c r="B19" s="131"/>
      <c r="C19" s="132"/>
      <c r="D19" s="133"/>
      <c r="E19" s="133"/>
      <c r="F19" s="133"/>
      <c r="G19" s="133"/>
      <c r="H19" s="133"/>
      <c r="I19" s="133"/>
      <c r="J19" s="133"/>
      <c r="K19" s="133"/>
      <c r="L19" s="133"/>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0"/>
    </row>
    <row r="20" spans="2:39" s="128" customFormat="1" ht="5.0999999999999996" customHeight="1" x14ac:dyDescent="0.2">
      <c r="B20" s="131"/>
      <c r="C20" s="129"/>
      <c r="D20" s="134"/>
      <c r="E20" s="134"/>
      <c r="F20" s="134"/>
      <c r="G20" s="134"/>
      <c r="H20" s="134"/>
      <c r="I20" s="134"/>
      <c r="J20" s="134"/>
      <c r="K20" s="134"/>
      <c r="L20" s="134"/>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row>
    <row r="21" spans="2:39" s="128" customFormat="1" ht="15" customHeight="1" x14ac:dyDescent="0.2">
      <c r="B21" s="237" t="s">
        <v>290</v>
      </c>
      <c r="C21" s="238"/>
      <c r="D21" s="129" t="s">
        <v>242</v>
      </c>
      <c r="E21" s="129"/>
      <c r="F21" s="129"/>
      <c r="G21" s="129"/>
      <c r="H21" s="129"/>
      <c r="I21" s="129"/>
      <c r="J21" s="129"/>
      <c r="K21" s="129"/>
      <c r="L21" s="129"/>
      <c r="M21" s="129"/>
      <c r="N21" s="129"/>
      <c r="O21" s="129"/>
      <c r="P21" s="129"/>
      <c r="Q21" s="129"/>
      <c r="R21" s="129"/>
      <c r="S21" s="129"/>
      <c r="T21" s="129"/>
      <c r="U21" s="129"/>
      <c r="V21" s="129"/>
      <c r="W21" s="129"/>
      <c r="X21" s="129"/>
      <c r="Y21" s="129"/>
      <c r="Z21" s="129"/>
      <c r="AA21" s="239" t="s">
        <v>295</v>
      </c>
      <c r="AB21" s="239"/>
      <c r="AC21" s="239"/>
      <c r="AD21" s="239"/>
      <c r="AE21" s="239"/>
      <c r="AF21" s="239"/>
      <c r="AG21" s="239"/>
      <c r="AH21" s="239"/>
      <c r="AI21" s="239"/>
      <c r="AJ21" s="239"/>
      <c r="AK21" s="239"/>
      <c r="AL21" s="239"/>
      <c r="AM21" s="130"/>
    </row>
    <row r="22" spans="2:39" s="128" customFormat="1" ht="15" customHeight="1" x14ac:dyDescent="0.2">
      <c r="B22" s="131"/>
      <c r="C22" s="129"/>
      <c r="D22" s="240" t="s">
        <v>292</v>
      </c>
      <c r="E22" s="240"/>
      <c r="F22" s="240"/>
      <c r="G22" s="240"/>
      <c r="H22" s="240"/>
      <c r="I22" s="240"/>
      <c r="J22" s="240"/>
      <c r="K22" s="240"/>
      <c r="L22" s="240"/>
      <c r="M22" s="129"/>
      <c r="N22" s="241" t="s">
        <v>291</v>
      </c>
      <c r="O22" s="241"/>
      <c r="P22" s="241"/>
      <c r="Q22" s="241"/>
      <c r="R22" s="241"/>
      <c r="S22" s="241"/>
      <c r="T22" s="241"/>
      <c r="U22" s="241"/>
      <c r="V22" s="241"/>
      <c r="W22" s="241"/>
      <c r="X22" s="241"/>
      <c r="Y22" s="241"/>
      <c r="Z22" s="129"/>
      <c r="AA22" s="239"/>
      <c r="AB22" s="239"/>
      <c r="AC22" s="239"/>
      <c r="AD22" s="239"/>
      <c r="AE22" s="239"/>
      <c r="AF22" s="239"/>
      <c r="AG22" s="239"/>
      <c r="AH22" s="239"/>
      <c r="AI22" s="239"/>
      <c r="AJ22" s="239"/>
      <c r="AK22" s="239"/>
      <c r="AL22" s="239"/>
      <c r="AM22" s="130"/>
    </row>
    <row r="23" spans="2:39" s="128" customFormat="1" ht="15" customHeight="1" x14ac:dyDescent="0.2">
      <c r="B23" s="131"/>
      <c r="C23" s="129"/>
      <c r="D23" s="240"/>
      <c r="E23" s="240"/>
      <c r="F23" s="240"/>
      <c r="G23" s="240"/>
      <c r="H23" s="240"/>
      <c r="I23" s="240"/>
      <c r="J23" s="240"/>
      <c r="K23" s="240"/>
      <c r="L23" s="240"/>
      <c r="M23" s="129"/>
      <c r="N23" s="129"/>
      <c r="O23" s="129"/>
      <c r="P23" s="129"/>
      <c r="Q23" s="129"/>
      <c r="R23" s="129"/>
      <c r="S23" s="129"/>
      <c r="T23" s="129"/>
      <c r="U23" s="129"/>
      <c r="V23" s="129"/>
      <c r="W23" s="129"/>
      <c r="X23" s="129"/>
      <c r="Y23" s="129"/>
      <c r="Z23" s="129"/>
      <c r="AA23" s="239"/>
      <c r="AB23" s="239"/>
      <c r="AC23" s="239"/>
      <c r="AD23" s="239"/>
      <c r="AE23" s="239"/>
      <c r="AF23" s="239"/>
      <c r="AG23" s="239"/>
      <c r="AH23" s="239"/>
      <c r="AI23" s="239"/>
      <c r="AJ23" s="239"/>
      <c r="AK23" s="239"/>
      <c r="AL23" s="239"/>
      <c r="AM23" s="130"/>
    </row>
    <row r="24" spans="2:39" s="128" customFormat="1" ht="15" customHeight="1" x14ac:dyDescent="0.2">
      <c r="B24" s="131"/>
      <c r="C24" s="129"/>
      <c r="D24" s="240"/>
      <c r="E24" s="240"/>
      <c r="F24" s="240"/>
      <c r="G24" s="240"/>
      <c r="H24" s="240"/>
      <c r="I24" s="240"/>
      <c r="J24" s="240"/>
      <c r="K24" s="240"/>
      <c r="L24" s="240"/>
      <c r="M24" s="129"/>
      <c r="N24" s="129"/>
      <c r="O24" s="129"/>
      <c r="P24" s="129"/>
      <c r="Q24" s="129"/>
      <c r="R24" s="129"/>
      <c r="S24" s="129"/>
      <c r="T24" s="129"/>
      <c r="U24" s="129"/>
      <c r="V24" s="129"/>
      <c r="W24" s="129"/>
      <c r="X24" s="129"/>
      <c r="Y24" s="129"/>
      <c r="Z24" s="129"/>
      <c r="AA24" s="239"/>
      <c r="AB24" s="239"/>
      <c r="AC24" s="239"/>
      <c r="AD24" s="239"/>
      <c r="AE24" s="239"/>
      <c r="AF24" s="239"/>
      <c r="AG24" s="239"/>
      <c r="AH24" s="239"/>
      <c r="AI24" s="239"/>
      <c r="AJ24" s="239"/>
      <c r="AK24" s="239"/>
      <c r="AL24" s="239"/>
      <c r="AM24" s="130"/>
    </row>
    <row r="25" spans="2:39" s="128" customFormat="1" ht="15" customHeight="1" x14ac:dyDescent="0.2">
      <c r="B25" s="131"/>
      <c r="C25" s="129"/>
      <c r="D25" s="240" t="s">
        <v>293</v>
      </c>
      <c r="E25" s="240"/>
      <c r="F25" s="240"/>
      <c r="G25" s="240"/>
      <c r="H25" s="240"/>
      <c r="I25" s="240"/>
      <c r="J25" s="240"/>
      <c r="K25" s="240"/>
      <c r="L25" s="240"/>
      <c r="M25" s="129"/>
      <c r="N25" s="241" t="s">
        <v>294</v>
      </c>
      <c r="O25" s="241"/>
      <c r="P25" s="241"/>
      <c r="Q25" s="241"/>
      <c r="R25" s="241"/>
      <c r="S25" s="241"/>
      <c r="T25" s="241"/>
      <c r="U25" s="241"/>
      <c r="V25" s="241"/>
      <c r="W25" s="241"/>
      <c r="X25" s="241"/>
      <c r="Y25" s="241"/>
      <c r="Z25" s="129"/>
      <c r="AA25" s="239"/>
      <c r="AB25" s="239"/>
      <c r="AC25" s="239"/>
      <c r="AD25" s="239"/>
      <c r="AE25" s="239"/>
      <c r="AF25" s="239"/>
      <c r="AG25" s="239"/>
      <c r="AH25" s="239"/>
      <c r="AI25" s="239"/>
      <c r="AJ25" s="239"/>
      <c r="AK25" s="239"/>
      <c r="AL25" s="239"/>
      <c r="AM25" s="130"/>
    </row>
    <row r="26" spans="2:39" s="128" customFormat="1" ht="15" customHeight="1" x14ac:dyDescent="0.2">
      <c r="B26" s="131"/>
      <c r="C26" s="129"/>
      <c r="D26" s="240"/>
      <c r="E26" s="240"/>
      <c r="F26" s="240"/>
      <c r="G26" s="240"/>
      <c r="H26" s="240"/>
      <c r="I26" s="240"/>
      <c r="J26" s="240"/>
      <c r="K26" s="240"/>
      <c r="L26" s="240"/>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row>
    <row r="27" spans="2:39" s="128" customFormat="1" ht="5.0999999999999996" customHeight="1" x14ac:dyDescent="0.2">
      <c r="B27" s="131"/>
      <c r="C27" s="132"/>
      <c r="D27" s="135"/>
      <c r="E27" s="135"/>
      <c r="F27" s="135"/>
      <c r="G27" s="135"/>
      <c r="H27" s="135"/>
      <c r="I27" s="135"/>
      <c r="J27" s="135"/>
      <c r="K27" s="135"/>
      <c r="L27" s="135"/>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0"/>
    </row>
    <row r="28" spans="2:39" s="128" customFormat="1" ht="5.0999999999999996" customHeight="1" x14ac:dyDescent="0.2">
      <c r="B28" s="131"/>
      <c r="C28" s="129"/>
      <c r="D28" s="136"/>
      <c r="E28" s="136"/>
      <c r="F28" s="136"/>
      <c r="G28" s="136"/>
      <c r="H28" s="136"/>
      <c r="I28" s="136"/>
      <c r="J28" s="136"/>
      <c r="K28" s="136"/>
      <c r="L28" s="136"/>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row>
    <row r="29" spans="2:39" s="128" customFormat="1" ht="15" customHeight="1" x14ac:dyDescent="0.2">
      <c r="B29" s="237" t="s">
        <v>296</v>
      </c>
      <c r="C29" s="238"/>
      <c r="D29" s="239" t="s">
        <v>110</v>
      </c>
      <c r="E29" s="239"/>
      <c r="F29" s="239"/>
      <c r="G29" s="239"/>
      <c r="H29" s="239"/>
      <c r="I29" s="239"/>
      <c r="J29" s="239"/>
      <c r="K29" s="239"/>
      <c r="L29" s="239"/>
      <c r="M29" s="129"/>
      <c r="N29" s="129" t="s">
        <v>285</v>
      </c>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row>
    <row r="30" spans="2:39" s="128" customFormat="1" ht="15" customHeight="1" x14ac:dyDescent="0.2">
      <c r="B30" s="131"/>
      <c r="C30" s="129"/>
      <c r="D30" s="239"/>
      <c r="E30" s="239"/>
      <c r="F30" s="239"/>
      <c r="G30" s="239"/>
      <c r="H30" s="239"/>
      <c r="I30" s="239"/>
      <c r="J30" s="239"/>
      <c r="K30" s="239"/>
      <c r="L30" s="23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row>
    <row r="31" spans="2:39" s="128" customFormat="1" ht="5.0999999999999996" customHeight="1" x14ac:dyDescent="0.2">
      <c r="B31" s="131"/>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0"/>
    </row>
    <row r="32" spans="2:39" s="128" customFormat="1" ht="5.0999999999999996" customHeight="1" x14ac:dyDescent="0.2">
      <c r="B32" s="13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row>
    <row r="33" spans="2:39" s="128" customFormat="1" ht="15" customHeight="1" x14ac:dyDescent="0.2">
      <c r="B33" s="237" t="s">
        <v>297</v>
      </c>
      <c r="C33" s="238"/>
      <c r="D33" s="129" t="s">
        <v>104</v>
      </c>
      <c r="E33" s="129"/>
      <c r="F33" s="129"/>
      <c r="G33" s="129"/>
      <c r="H33" s="129"/>
      <c r="I33" s="129"/>
      <c r="J33" s="129"/>
      <c r="K33" s="129"/>
      <c r="L33" s="129"/>
      <c r="M33" s="129"/>
      <c r="N33" s="129" t="s">
        <v>298</v>
      </c>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row>
    <row r="34" spans="2:39" s="128" customFormat="1" ht="15" customHeight="1" x14ac:dyDescent="0.2">
      <c r="B34" s="131"/>
      <c r="C34" s="129"/>
      <c r="D34" s="129"/>
      <c r="E34" s="129"/>
      <c r="F34" s="129"/>
      <c r="G34" s="129"/>
      <c r="H34" s="129"/>
      <c r="I34" s="129"/>
      <c r="J34" s="129"/>
      <c r="K34" s="129"/>
      <c r="L34" s="129"/>
      <c r="M34" s="129"/>
      <c r="N34" s="129" t="s">
        <v>299</v>
      </c>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row>
    <row r="35" spans="2:39" s="128" customFormat="1" ht="5.0999999999999996" customHeight="1" x14ac:dyDescent="0.2">
      <c r="B35" s="131"/>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0"/>
    </row>
    <row r="36" spans="2:39" s="128" customFormat="1" ht="5.0999999999999996" customHeight="1" x14ac:dyDescent="0.2">
      <c r="B36" s="131"/>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row>
    <row r="37" spans="2:39" s="128" customFormat="1" ht="15" customHeight="1" x14ac:dyDescent="0.2">
      <c r="B37" s="237" t="s">
        <v>300</v>
      </c>
      <c r="C37" s="238"/>
      <c r="D37" s="129" t="s">
        <v>105</v>
      </c>
      <c r="E37" s="129"/>
      <c r="F37" s="129"/>
      <c r="G37" s="129"/>
      <c r="H37" s="129"/>
      <c r="I37" s="129"/>
      <c r="J37" s="129"/>
      <c r="K37" s="129"/>
      <c r="L37" s="129"/>
      <c r="M37" s="129"/>
      <c r="N37" s="129" t="s">
        <v>285</v>
      </c>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row>
    <row r="38" spans="2:39" s="128" customFormat="1" ht="5.0999999999999996" customHeight="1" x14ac:dyDescent="0.2">
      <c r="B38" s="131"/>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0"/>
    </row>
    <row r="39" spans="2:39" s="128" customFormat="1" ht="5.0999999999999996" customHeight="1" x14ac:dyDescent="0.2">
      <c r="B39" s="131"/>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row>
    <row r="40" spans="2:39" s="128" customFormat="1" ht="15" customHeight="1" x14ac:dyDescent="0.2">
      <c r="B40" s="237" t="s">
        <v>301</v>
      </c>
      <c r="C40" s="238"/>
      <c r="D40" s="239" t="s">
        <v>111</v>
      </c>
      <c r="E40" s="239"/>
      <c r="F40" s="239"/>
      <c r="G40" s="239"/>
      <c r="H40" s="239"/>
      <c r="I40" s="239"/>
      <c r="J40" s="239"/>
      <c r="K40" s="239"/>
      <c r="L40" s="239"/>
      <c r="M40" s="129"/>
      <c r="N40" s="129" t="s">
        <v>302</v>
      </c>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row>
    <row r="41" spans="2:39" s="128" customFormat="1" ht="15" customHeight="1" x14ac:dyDescent="0.2">
      <c r="B41" s="131"/>
      <c r="C41" s="129"/>
      <c r="D41" s="239"/>
      <c r="E41" s="239"/>
      <c r="F41" s="239"/>
      <c r="G41" s="239"/>
      <c r="H41" s="239"/>
      <c r="I41" s="239"/>
      <c r="J41" s="239"/>
      <c r="K41" s="239"/>
      <c r="L41" s="239"/>
      <c r="M41" s="129"/>
      <c r="N41" s="129" t="s">
        <v>303</v>
      </c>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row>
    <row r="42" spans="2:39" s="128" customFormat="1" ht="5.0999999999999996" customHeight="1" x14ac:dyDescent="0.2">
      <c r="B42" s="131"/>
      <c r="C42" s="132"/>
      <c r="D42" s="132"/>
      <c r="E42" s="132"/>
      <c r="F42" s="132"/>
      <c r="G42" s="132"/>
      <c r="H42" s="132"/>
      <c r="I42" s="132"/>
      <c r="J42" s="132"/>
      <c r="K42" s="132"/>
      <c r="L42" s="132"/>
      <c r="M42" s="132"/>
      <c r="N42" s="137"/>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0"/>
    </row>
    <row r="43" spans="2:39" s="128" customFormat="1" ht="5.0999999999999996" customHeight="1" x14ac:dyDescent="0.2">
      <c r="B43" s="131"/>
      <c r="C43" s="129"/>
      <c r="D43" s="129"/>
      <c r="E43" s="129"/>
      <c r="F43" s="129"/>
      <c r="G43" s="129"/>
      <c r="H43" s="129"/>
      <c r="I43" s="129"/>
      <c r="J43" s="129"/>
      <c r="K43" s="129"/>
      <c r="L43" s="129"/>
      <c r="M43" s="129"/>
      <c r="N43" s="138"/>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30"/>
    </row>
    <row r="44" spans="2:39" s="128" customFormat="1" ht="15" customHeight="1" x14ac:dyDescent="0.2">
      <c r="B44" s="237" t="s">
        <v>304</v>
      </c>
      <c r="C44" s="238"/>
      <c r="D44" s="129" t="s">
        <v>244</v>
      </c>
      <c r="E44" s="136"/>
      <c r="F44" s="136"/>
      <c r="G44" s="136"/>
      <c r="H44" s="136"/>
      <c r="I44" s="136"/>
      <c r="J44" s="136"/>
      <c r="K44" s="136"/>
      <c r="L44" s="136"/>
      <c r="M44" s="129"/>
      <c r="N44" s="129" t="s">
        <v>285</v>
      </c>
      <c r="O44" s="129"/>
      <c r="P44" s="129"/>
      <c r="Q44" s="129"/>
      <c r="R44" s="129"/>
      <c r="S44" s="129"/>
      <c r="T44" s="129"/>
      <c r="U44" s="129"/>
      <c r="V44" s="129"/>
      <c r="W44" s="129"/>
      <c r="X44" s="129"/>
      <c r="Y44" s="129"/>
      <c r="Z44" s="129"/>
      <c r="AA44" s="129" t="s">
        <v>332</v>
      </c>
      <c r="AB44" s="129"/>
      <c r="AC44" s="129"/>
      <c r="AD44" s="129"/>
      <c r="AE44" s="129"/>
      <c r="AF44" s="129"/>
      <c r="AG44" s="129"/>
      <c r="AH44" s="129"/>
      <c r="AI44" s="129"/>
      <c r="AJ44" s="129"/>
      <c r="AK44" s="129"/>
      <c r="AL44" s="129"/>
      <c r="AM44" s="130"/>
    </row>
    <row r="45" spans="2:39" s="128" customFormat="1" ht="5.0999999999999996" customHeight="1" x14ac:dyDescent="0.2">
      <c r="B45" s="131"/>
      <c r="C45" s="132"/>
      <c r="D45" s="135"/>
      <c r="E45" s="135"/>
      <c r="F45" s="135"/>
      <c r="G45" s="135"/>
      <c r="H45" s="135"/>
      <c r="I45" s="135"/>
      <c r="J45" s="135"/>
      <c r="K45" s="135"/>
      <c r="L45" s="135"/>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0"/>
    </row>
    <row r="46" spans="2:39" s="128" customFormat="1" ht="5.0999999999999996" customHeight="1" x14ac:dyDescent="0.2">
      <c r="B46" s="131"/>
      <c r="C46" s="129"/>
      <c r="D46" s="136"/>
      <c r="E46" s="136"/>
      <c r="F46" s="136"/>
      <c r="G46" s="136"/>
      <c r="H46" s="136"/>
      <c r="I46" s="136"/>
      <c r="J46" s="136"/>
      <c r="K46" s="136"/>
      <c r="L46" s="136"/>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row>
    <row r="47" spans="2:39" s="128" customFormat="1" ht="15" customHeight="1" x14ac:dyDescent="0.2">
      <c r="B47" s="237" t="s">
        <v>305</v>
      </c>
      <c r="C47" s="238"/>
      <c r="D47" s="129" t="s">
        <v>102</v>
      </c>
      <c r="E47" s="129"/>
      <c r="F47" s="129"/>
      <c r="G47" s="129"/>
      <c r="H47" s="129"/>
      <c r="I47" s="129"/>
      <c r="J47" s="129"/>
      <c r="K47" s="129"/>
      <c r="L47" s="129"/>
      <c r="M47" s="129"/>
      <c r="N47" s="129" t="s">
        <v>285</v>
      </c>
      <c r="O47" s="129"/>
      <c r="P47" s="129"/>
      <c r="Q47" s="129"/>
      <c r="R47" s="129"/>
      <c r="S47" s="129"/>
      <c r="T47" s="129"/>
      <c r="U47" s="129"/>
      <c r="V47" s="129"/>
      <c r="W47" s="129"/>
      <c r="X47" s="129"/>
      <c r="Y47" s="129"/>
      <c r="Z47" s="129"/>
      <c r="AA47" s="129" t="s">
        <v>306</v>
      </c>
      <c r="AB47" s="129"/>
      <c r="AC47" s="129"/>
      <c r="AD47" s="129"/>
      <c r="AE47" s="129"/>
      <c r="AF47" s="129"/>
      <c r="AG47" s="129"/>
      <c r="AH47" s="129"/>
      <c r="AI47" s="129"/>
      <c r="AJ47" s="129"/>
      <c r="AK47" s="129"/>
      <c r="AL47" s="129"/>
      <c r="AM47" s="130"/>
    </row>
    <row r="48" spans="2:39" s="128" customFormat="1" ht="5.0999999999999996" customHeight="1" x14ac:dyDescent="0.2">
      <c r="B48" s="131"/>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0"/>
    </row>
    <row r="49" spans="2:39" s="128" customFormat="1" ht="5.0999999999999996" customHeight="1" x14ac:dyDescent="0.2">
      <c r="B49" s="131"/>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row>
    <row r="50" spans="2:39" s="128" customFormat="1" ht="15" customHeight="1" x14ac:dyDescent="0.2">
      <c r="B50" s="237" t="s">
        <v>283</v>
      </c>
      <c r="C50" s="238"/>
      <c r="D50" s="129" t="s">
        <v>106</v>
      </c>
      <c r="E50" s="129"/>
      <c r="F50" s="129"/>
      <c r="G50" s="129"/>
      <c r="H50" s="129"/>
      <c r="I50" s="129"/>
      <c r="J50" s="129"/>
      <c r="K50" s="129"/>
      <c r="L50" s="129"/>
      <c r="M50" s="129"/>
      <c r="N50" s="129" t="s">
        <v>285</v>
      </c>
      <c r="O50" s="129"/>
      <c r="P50" s="129"/>
      <c r="Q50" s="129"/>
      <c r="R50" s="129"/>
      <c r="S50" s="129"/>
      <c r="T50" s="129"/>
      <c r="U50" s="129"/>
      <c r="V50" s="129"/>
      <c r="W50" s="129"/>
      <c r="X50" s="129"/>
      <c r="Y50" s="129"/>
      <c r="Z50" s="129"/>
      <c r="AA50" s="129" t="s">
        <v>332</v>
      </c>
      <c r="AB50" s="129"/>
      <c r="AC50" s="129"/>
      <c r="AD50" s="129"/>
      <c r="AE50" s="129"/>
      <c r="AF50" s="129"/>
      <c r="AG50" s="129"/>
      <c r="AH50" s="129"/>
      <c r="AI50" s="129"/>
      <c r="AJ50" s="129"/>
      <c r="AK50" s="129"/>
      <c r="AL50" s="129"/>
      <c r="AM50" s="130"/>
    </row>
    <row r="51" spans="2:39" s="128" customFormat="1" ht="5.0999999999999996" customHeight="1" x14ac:dyDescent="0.2">
      <c r="B51" s="131"/>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0"/>
    </row>
    <row r="52" spans="2:39" s="128" customFormat="1" ht="5.0999999999999996" customHeight="1" x14ac:dyDescent="0.2">
      <c r="B52" s="131"/>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30"/>
    </row>
    <row r="53" spans="2:39" s="128" customFormat="1" ht="15" customHeight="1" x14ac:dyDescent="0.2">
      <c r="B53" s="237" t="s">
        <v>307</v>
      </c>
      <c r="C53" s="238"/>
      <c r="D53" s="129" t="s">
        <v>107</v>
      </c>
      <c r="E53" s="129"/>
      <c r="F53" s="129"/>
      <c r="G53" s="129"/>
      <c r="H53" s="129"/>
      <c r="I53" s="129"/>
      <c r="J53" s="129"/>
      <c r="K53" s="129"/>
      <c r="L53" s="129"/>
      <c r="M53" s="129"/>
      <c r="N53" s="129" t="s">
        <v>291</v>
      </c>
      <c r="O53" s="129"/>
      <c r="P53" s="129"/>
      <c r="Q53" s="129"/>
      <c r="R53" s="129"/>
      <c r="S53" s="129"/>
      <c r="T53" s="129"/>
      <c r="U53" s="129"/>
      <c r="V53" s="129"/>
      <c r="W53" s="129"/>
      <c r="X53" s="129"/>
      <c r="Y53" s="129"/>
      <c r="Z53" s="129"/>
      <c r="AA53" s="239" t="s">
        <v>337</v>
      </c>
      <c r="AB53" s="239"/>
      <c r="AC53" s="239"/>
      <c r="AD53" s="239"/>
      <c r="AE53" s="239"/>
      <c r="AF53" s="239"/>
      <c r="AG53" s="239"/>
      <c r="AH53" s="239"/>
      <c r="AI53" s="239"/>
      <c r="AJ53" s="239"/>
      <c r="AK53" s="239"/>
      <c r="AL53" s="239"/>
      <c r="AM53" s="130"/>
    </row>
    <row r="54" spans="2:39" s="128" customFormat="1" ht="15" customHeight="1" x14ac:dyDescent="0.2">
      <c r="B54" s="131"/>
      <c r="C54" s="129"/>
      <c r="D54" s="129" t="s">
        <v>309</v>
      </c>
      <c r="E54" s="129"/>
      <c r="F54" s="129"/>
      <c r="G54" s="129"/>
      <c r="H54" s="129"/>
      <c r="I54" s="129"/>
      <c r="J54" s="129"/>
      <c r="K54" s="129"/>
      <c r="L54" s="129"/>
      <c r="M54" s="129"/>
      <c r="N54" s="129"/>
      <c r="O54" s="129"/>
      <c r="P54" s="129"/>
      <c r="Q54" s="129"/>
      <c r="R54" s="129"/>
      <c r="S54" s="129"/>
      <c r="T54" s="129"/>
      <c r="U54" s="129"/>
      <c r="V54" s="129"/>
      <c r="W54" s="129"/>
      <c r="X54" s="129"/>
      <c r="Y54" s="129"/>
      <c r="Z54" s="129"/>
      <c r="AA54" s="239"/>
      <c r="AB54" s="239"/>
      <c r="AC54" s="239"/>
      <c r="AD54" s="239"/>
      <c r="AE54" s="239"/>
      <c r="AF54" s="239"/>
      <c r="AG54" s="239"/>
      <c r="AH54" s="239"/>
      <c r="AI54" s="239"/>
      <c r="AJ54" s="239"/>
      <c r="AK54" s="239"/>
      <c r="AL54" s="239"/>
      <c r="AM54" s="130"/>
    </row>
    <row r="55" spans="2:39" s="128" customFormat="1" ht="15" customHeight="1" x14ac:dyDescent="0.2">
      <c r="B55" s="13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239"/>
      <c r="AB55" s="239"/>
      <c r="AC55" s="239"/>
      <c r="AD55" s="239"/>
      <c r="AE55" s="239"/>
      <c r="AF55" s="239"/>
      <c r="AG55" s="239"/>
      <c r="AH55" s="239"/>
      <c r="AI55" s="239"/>
      <c r="AJ55" s="239"/>
      <c r="AK55" s="239"/>
      <c r="AL55" s="239"/>
      <c r="AM55" s="130"/>
    </row>
    <row r="56" spans="2:39" s="128" customFormat="1" ht="15" customHeight="1" x14ac:dyDescent="0.2">
      <c r="B56" s="13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239"/>
      <c r="AB56" s="239"/>
      <c r="AC56" s="239"/>
      <c r="AD56" s="239"/>
      <c r="AE56" s="239"/>
      <c r="AF56" s="239"/>
      <c r="AG56" s="239"/>
      <c r="AH56" s="239"/>
      <c r="AI56" s="239"/>
      <c r="AJ56" s="239"/>
      <c r="AK56" s="239"/>
      <c r="AL56" s="239"/>
      <c r="AM56" s="130"/>
    </row>
    <row r="57" spans="2:39" s="128" customFormat="1" ht="15" customHeight="1" x14ac:dyDescent="0.2">
      <c r="B57" s="131"/>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239"/>
      <c r="AB57" s="239"/>
      <c r="AC57" s="239"/>
      <c r="AD57" s="239"/>
      <c r="AE57" s="239"/>
      <c r="AF57" s="239"/>
      <c r="AG57" s="239"/>
      <c r="AH57" s="239"/>
      <c r="AI57" s="239"/>
      <c r="AJ57" s="239"/>
      <c r="AK57" s="239"/>
      <c r="AL57" s="239"/>
      <c r="AM57" s="130"/>
    </row>
    <row r="58" spans="2:39" s="128" customFormat="1" ht="15" customHeight="1" x14ac:dyDescent="0.2">
      <c r="B58" s="131"/>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239"/>
      <c r="AB58" s="239"/>
      <c r="AC58" s="239"/>
      <c r="AD58" s="239"/>
      <c r="AE58" s="239"/>
      <c r="AF58" s="239"/>
      <c r="AG58" s="239"/>
      <c r="AH58" s="239"/>
      <c r="AI58" s="239"/>
      <c r="AJ58" s="239"/>
      <c r="AK58" s="239"/>
      <c r="AL58" s="239"/>
      <c r="AM58" s="130"/>
    </row>
    <row r="59" spans="2:39" s="128" customFormat="1" ht="5.0999999999999996" customHeight="1" x14ac:dyDescent="0.2">
      <c r="B59" s="131"/>
      <c r="C59" s="132"/>
      <c r="D59" s="132"/>
      <c r="E59" s="132"/>
      <c r="F59" s="132"/>
      <c r="G59" s="132"/>
      <c r="H59" s="132"/>
      <c r="I59" s="132"/>
      <c r="J59" s="132"/>
      <c r="K59" s="132"/>
      <c r="L59" s="132"/>
      <c r="M59" s="132"/>
      <c r="N59" s="135"/>
      <c r="O59" s="135"/>
      <c r="P59" s="135"/>
      <c r="Q59" s="135"/>
      <c r="R59" s="135"/>
      <c r="S59" s="135"/>
      <c r="T59" s="135"/>
      <c r="U59" s="135"/>
      <c r="V59" s="135"/>
      <c r="W59" s="135"/>
      <c r="X59" s="135"/>
      <c r="Y59" s="135"/>
      <c r="Z59" s="132"/>
      <c r="AA59" s="132"/>
      <c r="AB59" s="132"/>
      <c r="AC59" s="132"/>
      <c r="AD59" s="132"/>
      <c r="AE59" s="132"/>
      <c r="AF59" s="132"/>
      <c r="AG59" s="132"/>
      <c r="AH59" s="132"/>
      <c r="AI59" s="132"/>
      <c r="AJ59" s="132"/>
      <c r="AK59" s="132"/>
      <c r="AL59" s="132"/>
      <c r="AM59" s="130"/>
    </row>
    <row r="60" spans="2:39" s="128" customFormat="1" ht="5.0999999999999996" customHeight="1" x14ac:dyDescent="0.2">
      <c r="B60" s="131"/>
      <c r="C60" s="129"/>
      <c r="D60" s="129"/>
      <c r="E60" s="129"/>
      <c r="F60" s="129"/>
      <c r="G60" s="129"/>
      <c r="H60" s="129"/>
      <c r="I60" s="129"/>
      <c r="J60" s="129"/>
      <c r="K60" s="129"/>
      <c r="L60" s="129"/>
      <c r="M60" s="129"/>
      <c r="N60" s="136"/>
      <c r="O60" s="136"/>
      <c r="P60" s="136"/>
      <c r="Q60" s="136"/>
      <c r="R60" s="136"/>
      <c r="S60" s="136"/>
      <c r="T60" s="136"/>
      <c r="U60" s="136"/>
      <c r="V60" s="136"/>
      <c r="W60" s="136"/>
      <c r="X60" s="136"/>
      <c r="Y60" s="136"/>
      <c r="Z60" s="129"/>
      <c r="AA60" s="129"/>
      <c r="AB60" s="129"/>
      <c r="AC60" s="129"/>
      <c r="AD60" s="129"/>
      <c r="AE60" s="129"/>
      <c r="AF60" s="129"/>
      <c r="AG60" s="129"/>
      <c r="AH60" s="129"/>
      <c r="AI60" s="129"/>
      <c r="AJ60" s="129"/>
      <c r="AK60" s="129"/>
      <c r="AL60" s="129"/>
      <c r="AM60" s="130"/>
    </row>
    <row r="61" spans="2:39" s="128" customFormat="1" ht="15" customHeight="1" x14ac:dyDescent="0.2">
      <c r="B61" s="237" t="s">
        <v>308</v>
      </c>
      <c r="C61" s="238"/>
      <c r="D61" s="129" t="s">
        <v>109</v>
      </c>
      <c r="E61" s="129"/>
      <c r="F61" s="129"/>
      <c r="G61" s="129"/>
      <c r="H61" s="129"/>
      <c r="I61" s="129"/>
      <c r="J61" s="129"/>
      <c r="K61" s="129"/>
      <c r="L61" s="129"/>
      <c r="M61" s="129"/>
      <c r="N61" s="129" t="s">
        <v>291</v>
      </c>
      <c r="O61" s="129"/>
      <c r="P61" s="129"/>
      <c r="Q61" s="129"/>
      <c r="R61" s="129"/>
      <c r="S61" s="129"/>
      <c r="T61" s="129"/>
      <c r="U61" s="129"/>
      <c r="V61" s="129"/>
      <c r="W61" s="129"/>
      <c r="X61" s="129"/>
      <c r="Y61" s="129"/>
      <c r="Z61" s="129"/>
      <c r="AA61" s="129" t="s">
        <v>310</v>
      </c>
      <c r="AB61" s="129"/>
      <c r="AC61" s="129"/>
      <c r="AD61" s="129"/>
      <c r="AE61" s="129"/>
      <c r="AF61" s="129"/>
      <c r="AG61" s="129"/>
      <c r="AH61" s="129"/>
      <c r="AI61" s="129"/>
      <c r="AJ61" s="129"/>
      <c r="AK61" s="129"/>
      <c r="AL61" s="129"/>
      <c r="AM61" s="130"/>
    </row>
    <row r="62" spans="2:39" s="128" customFormat="1" ht="15" customHeight="1" x14ac:dyDescent="0.2">
      <c r="B62" s="126"/>
      <c r="C62" s="127"/>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t="s">
        <v>311</v>
      </c>
      <c r="AB62" s="129"/>
      <c r="AC62" s="129"/>
      <c r="AD62" s="129"/>
      <c r="AE62" s="129"/>
      <c r="AF62" s="129"/>
      <c r="AG62" s="129"/>
      <c r="AH62" s="129"/>
      <c r="AI62" s="129"/>
      <c r="AJ62" s="129"/>
      <c r="AK62" s="129"/>
      <c r="AL62" s="129"/>
      <c r="AM62" s="130"/>
    </row>
    <row r="63" spans="2:39" s="128" customFormat="1" ht="5.0999999999999996" customHeight="1" x14ac:dyDescent="0.2">
      <c r="B63" s="131"/>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t="s">
        <v>1</v>
      </c>
      <c r="AB63" s="132"/>
      <c r="AC63" s="132"/>
      <c r="AD63" s="132"/>
      <c r="AE63" s="132"/>
      <c r="AF63" s="132"/>
      <c r="AG63" s="132"/>
      <c r="AH63" s="132"/>
      <c r="AI63" s="132"/>
      <c r="AJ63" s="132"/>
      <c r="AK63" s="132"/>
      <c r="AL63" s="132"/>
      <c r="AM63" s="130"/>
    </row>
    <row r="64" spans="2:39" s="128" customFormat="1" ht="5.0999999999999996" customHeight="1" x14ac:dyDescent="0.2">
      <c r="B64" s="131"/>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30"/>
    </row>
    <row r="65" spans="2:39" s="128" customFormat="1" ht="15" customHeight="1" x14ac:dyDescent="0.2">
      <c r="B65" s="237" t="s">
        <v>312</v>
      </c>
      <c r="C65" s="238"/>
      <c r="D65" s="129" t="s">
        <v>112</v>
      </c>
      <c r="E65" s="129"/>
      <c r="F65" s="129"/>
      <c r="G65" s="129"/>
      <c r="H65" s="129"/>
      <c r="I65" s="129"/>
      <c r="J65" s="129"/>
      <c r="K65" s="129"/>
      <c r="L65" s="129"/>
      <c r="M65" s="129"/>
      <c r="N65" s="129" t="s">
        <v>302</v>
      </c>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30"/>
    </row>
    <row r="66" spans="2:39" s="128" customFormat="1" ht="15" customHeight="1" x14ac:dyDescent="0.2">
      <c r="B66" s="131"/>
      <c r="C66" s="129"/>
      <c r="D66" s="129"/>
      <c r="E66" s="129"/>
      <c r="F66" s="129"/>
      <c r="G66" s="129"/>
      <c r="H66" s="129"/>
      <c r="I66" s="129"/>
      <c r="J66" s="129"/>
      <c r="K66" s="129"/>
      <c r="L66" s="129"/>
      <c r="M66" s="129"/>
      <c r="N66" s="129" t="s">
        <v>303</v>
      </c>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30"/>
    </row>
    <row r="67" spans="2:39" s="128" customFormat="1" ht="5.0999999999999996" customHeight="1" x14ac:dyDescent="0.2">
      <c r="B67" s="131"/>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0"/>
    </row>
    <row r="68" spans="2:39" s="128" customFormat="1" ht="5.0999999999999996" customHeight="1" x14ac:dyDescent="0.2">
      <c r="B68" s="131"/>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row>
    <row r="69" spans="2:39" s="128" customFormat="1" ht="15" customHeight="1" x14ac:dyDescent="0.2">
      <c r="B69" s="237" t="s">
        <v>313</v>
      </c>
      <c r="C69" s="238"/>
      <c r="D69" s="129" t="s">
        <v>314</v>
      </c>
      <c r="E69" s="129"/>
      <c r="F69" s="129"/>
      <c r="G69" s="129"/>
      <c r="H69" s="129"/>
      <c r="I69" s="129"/>
      <c r="J69" s="129"/>
      <c r="K69" s="129"/>
      <c r="L69" s="129"/>
      <c r="M69" s="129"/>
      <c r="N69" s="129" t="s">
        <v>302</v>
      </c>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row>
    <row r="70" spans="2:39" s="128" customFormat="1" ht="15" customHeight="1" x14ac:dyDescent="0.2">
      <c r="B70" s="131"/>
      <c r="C70" s="129"/>
      <c r="D70" s="129"/>
      <c r="E70" s="129"/>
      <c r="F70" s="129"/>
      <c r="G70" s="129"/>
      <c r="H70" s="129"/>
      <c r="I70" s="129"/>
      <c r="J70" s="129"/>
      <c r="K70" s="129"/>
      <c r="L70" s="129"/>
      <c r="M70" s="129"/>
      <c r="N70" s="129" t="s">
        <v>303</v>
      </c>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30"/>
    </row>
    <row r="71" spans="2:39" s="128" customFormat="1" ht="5.0999999999999996" customHeight="1" x14ac:dyDescent="0.2">
      <c r="B71" s="131"/>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0"/>
    </row>
    <row r="72" spans="2:39" s="128" customFormat="1" ht="15" customHeight="1" x14ac:dyDescent="0.2">
      <c r="B72" s="131"/>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30"/>
    </row>
    <row r="73" spans="2:39" s="128" customFormat="1" ht="15" customHeight="1" x14ac:dyDescent="0.2">
      <c r="B73" s="131"/>
      <c r="C73" s="129" t="s">
        <v>88</v>
      </c>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30"/>
    </row>
    <row r="74" spans="2:39" s="128" customFormat="1" ht="5.0999999999999996" customHeight="1" x14ac:dyDescent="0.2">
      <c r="B74" s="131"/>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30"/>
    </row>
    <row r="75" spans="2:39" s="128" customFormat="1" ht="15" customHeight="1" x14ac:dyDescent="0.2">
      <c r="B75" s="237" t="s">
        <v>282</v>
      </c>
      <c r="C75" s="238"/>
      <c r="D75" s="129" t="s">
        <v>315</v>
      </c>
      <c r="E75" s="129"/>
      <c r="F75" s="129"/>
      <c r="G75" s="129"/>
      <c r="H75" s="129"/>
      <c r="I75" s="129"/>
      <c r="J75" s="129"/>
      <c r="K75" s="129"/>
      <c r="L75" s="129"/>
      <c r="M75" s="129"/>
      <c r="N75" s="129" t="s">
        <v>317</v>
      </c>
      <c r="O75" s="129"/>
      <c r="P75" s="129"/>
      <c r="Q75" s="129"/>
      <c r="R75" s="129"/>
      <c r="S75" s="129"/>
      <c r="T75" s="129"/>
      <c r="U75" s="129"/>
      <c r="V75" s="129"/>
      <c r="W75" s="129"/>
      <c r="X75" s="129"/>
      <c r="Y75" s="129"/>
      <c r="Z75" s="129"/>
      <c r="AA75" s="129" t="s">
        <v>318</v>
      </c>
      <c r="AB75" s="129"/>
      <c r="AC75" s="129"/>
      <c r="AD75" s="129"/>
      <c r="AE75" s="129"/>
      <c r="AF75" s="129"/>
      <c r="AG75" s="129"/>
      <c r="AH75" s="129"/>
      <c r="AI75" s="129"/>
      <c r="AJ75" s="129"/>
      <c r="AK75" s="129"/>
      <c r="AL75" s="129"/>
      <c r="AM75" s="130"/>
    </row>
    <row r="76" spans="2:39" s="128" customFormat="1" ht="15" customHeight="1" x14ac:dyDescent="0.2">
      <c r="B76" s="131"/>
      <c r="C76" s="129"/>
      <c r="D76" s="129" t="s">
        <v>316</v>
      </c>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30"/>
    </row>
    <row r="77" spans="2:39" s="128" customFormat="1" ht="5.0999999999999996" customHeight="1" x14ac:dyDescent="0.2">
      <c r="B77" s="131"/>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0"/>
    </row>
    <row r="78" spans="2:39" s="128" customFormat="1" ht="5.0999999999999996" customHeight="1" x14ac:dyDescent="0.2">
      <c r="B78" s="131"/>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30"/>
    </row>
    <row r="79" spans="2:39" s="128" customFormat="1" ht="15" customHeight="1" x14ac:dyDescent="0.2">
      <c r="B79" s="237" t="s">
        <v>286</v>
      </c>
      <c r="C79" s="238"/>
      <c r="D79" s="129" t="s">
        <v>115</v>
      </c>
      <c r="E79" s="129"/>
      <c r="F79" s="129"/>
      <c r="G79" s="129"/>
      <c r="H79" s="129"/>
      <c r="I79" s="129"/>
      <c r="J79" s="129"/>
      <c r="K79" s="129"/>
      <c r="L79" s="129"/>
      <c r="M79" s="129"/>
      <c r="N79" s="129" t="s">
        <v>298</v>
      </c>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30"/>
    </row>
    <row r="80" spans="2:39" s="128" customFormat="1" ht="15" customHeight="1" x14ac:dyDescent="0.2">
      <c r="B80" s="131"/>
      <c r="C80" s="129"/>
      <c r="D80" s="129"/>
      <c r="E80" s="129"/>
      <c r="F80" s="129"/>
      <c r="G80" s="129"/>
      <c r="H80" s="129"/>
      <c r="I80" s="129"/>
      <c r="J80" s="129"/>
      <c r="K80" s="129"/>
      <c r="L80" s="129"/>
      <c r="M80" s="129"/>
      <c r="N80" s="129" t="s">
        <v>299</v>
      </c>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30"/>
    </row>
    <row r="81" spans="2:39" s="128" customFormat="1" ht="5.0999999999999996" customHeight="1" x14ac:dyDescent="0.2">
      <c r="B81" s="131"/>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0"/>
    </row>
    <row r="82" spans="2:39" s="128" customFormat="1" ht="5.0999999999999996" customHeight="1" x14ac:dyDescent="0.2">
      <c r="B82" s="131"/>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30"/>
    </row>
    <row r="83" spans="2:39" s="128" customFormat="1" ht="15" customHeight="1" x14ac:dyDescent="0.2">
      <c r="B83" s="237" t="s">
        <v>290</v>
      </c>
      <c r="C83" s="238"/>
      <c r="D83" s="129" t="s">
        <v>116</v>
      </c>
      <c r="E83" s="129"/>
      <c r="F83" s="129"/>
      <c r="G83" s="129"/>
      <c r="H83" s="129"/>
      <c r="I83" s="129"/>
      <c r="J83" s="129"/>
      <c r="K83" s="129"/>
      <c r="L83" s="129"/>
      <c r="M83" s="129"/>
      <c r="N83" s="129" t="s">
        <v>298</v>
      </c>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30"/>
    </row>
    <row r="84" spans="2:39" s="128" customFormat="1" ht="15" customHeight="1" x14ac:dyDescent="0.2">
      <c r="B84" s="131"/>
      <c r="C84" s="129"/>
      <c r="D84" s="129"/>
      <c r="E84" s="129"/>
      <c r="F84" s="129"/>
      <c r="G84" s="129"/>
      <c r="H84" s="129"/>
      <c r="I84" s="129"/>
      <c r="J84" s="129"/>
      <c r="K84" s="129"/>
      <c r="L84" s="129"/>
      <c r="M84" s="129"/>
      <c r="N84" s="129" t="s">
        <v>299</v>
      </c>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30"/>
    </row>
    <row r="85" spans="2:39" s="128" customFormat="1" ht="5.0999999999999996" customHeight="1" x14ac:dyDescent="0.2">
      <c r="B85" s="131"/>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0"/>
    </row>
    <row r="86" spans="2:39" s="128" customFormat="1" ht="5.0999999999999996" customHeight="1" x14ac:dyDescent="0.2">
      <c r="B86" s="131"/>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30"/>
    </row>
    <row r="87" spans="2:39" s="128" customFormat="1" ht="15" customHeight="1" x14ac:dyDescent="0.2">
      <c r="B87" s="237" t="s">
        <v>296</v>
      </c>
      <c r="C87" s="238"/>
      <c r="D87" s="129" t="s">
        <v>338</v>
      </c>
      <c r="E87" s="129"/>
      <c r="F87" s="129"/>
      <c r="G87" s="129"/>
      <c r="H87" s="129"/>
      <c r="I87" s="129"/>
      <c r="J87" s="129"/>
      <c r="K87" s="129"/>
      <c r="L87" s="129"/>
      <c r="M87" s="129"/>
      <c r="N87" s="129" t="s">
        <v>320</v>
      </c>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30"/>
    </row>
    <row r="88" spans="2:39" s="128" customFormat="1" ht="15" customHeight="1" x14ac:dyDescent="0.2">
      <c r="B88" s="131"/>
      <c r="C88" s="129"/>
      <c r="D88" s="129" t="s">
        <v>319</v>
      </c>
      <c r="E88" s="129"/>
      <c r="F88" s="129"/>
      <c r="G88" s="129"/>
      <c r="H88" s="129"/>
      <c r="I88" s="129"/>
      <c r="J88" s="129"/>
      <c r="K88" s="129"/>
      <c r="L88" s="129"/>
      <c r="M88" s="129"/>
      <c r="N88" s="129" t="s">
        <v>321</v>
      </c>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30"/>
    </row>
    <row r="89" spans="2:39" s="128" customFormat="1" ht="15" customHeight="1" x14ac:dyDescent="0.2">
      <c r="B89" s="131"/>
      <c r="C89" s="129"/>
      <c r="D89" s="129"/>
      <c r="E89" s="129"/>
      <c r="F89" s="129"/>
      <c r="G89" s="129"/>
      <c r="H89" s="129"/>
      <c r="I89" s="129"/>
      <c r="J89" s="129"/>
      <c r="K89" s="129"/>
      <c r="L89" s="129"/>
      <c r="M89" s="129"/>
      <c r="N89" s="129" t="s">
        <v>322</v>
      </c>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30"/>
    </row>
    <row r="90" spans="2:39" s="128" customFormat="1" ht="15" customHeight="1" x14ac:dyDescent="0.2">
      <c r="B90" s="131"/>
      <c r="C90" s="129"/>
      <c r="D90" s="129"/>
      <c r="E90" s="129"/>
      <c r="F90" s="129"/>
      <c r="G90" s="129"/>
      <c r="H90" s="129"/>
      <c r="I90" s="129"/>
      <c r="J90" s="129"/>
      <c r="K90" s="129"/>
      <c r="L90" s="129"/>
      <c r="M90" s="129"/>
      <c r="N90" s="129" t="s">
        <v>323</v>
      </c>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30"/>
    </row>
    <row r="91" spans="2:39" s="128" customFormat="1" ht="5.0999999999999996" customHeight="1" x14ac:dyDescent="0.2">
      <c r="B91" s="131"/>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0"/>
    </row>
    <row r="92" spans="2:39" s="128" customFormat="1" ht="5.0999999999999996" customHeight="1" x14ac:dyDescent="0.2">
      <c r="B92" s="131"/>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30"/>
    </row>
    <row r="93" spans="2:39" s="128" customFormat="1" ht="15" customHeight="1" x14ac:dyDescent="0.2">
      <c r="B93" s="237" t="s">
        <v>297</v>
      </c>
      <c r="C93" s="238"/>
      <c r="D93" s="129" t="s">
        <v>117</v>
      </c>
      <c r="E93" s="129"/>
      <c r="F93" s="129"/>
      <c r="G93" s="129"/>
      <c r="H93" s="129"/>
      <c r="I93" s="129"/>
      <c r="J93" s="129"/>
      <c r="K93" s="129"/>
      <c r="L93" s="129"/>
      <c r="M93" s="129"/>
      <c r="N93" s="129" t="s">
        <v>323</v>
      </c>
      <c r="O93" s="129"/>
      <c r="P93" s="129"/>
      <c r="Q93" s="129"/>
      <c r="R93" s="129"/>
      <c r="S93" s="129"/>
      <c r="T93" s="129"/>
      <c r="U93" s="129"/>
      <c r="V93" s="129"/>
      <c r="W93" s="129"/>
      <c r="X93" s="129"/>
      <c r="Y93" s="129"/>
      <c r="Z93" s="129"/>
      <c r="AA93" s="129" t="s">
        <v>324</v>
      </c>
      <c r="AB93" s="129"/>
      <c r="AC93" s="129"/>
      <c r="AD93" s="129"/>
      <c r="AE93" s="129"/>
      <c r="AF93" s="129"/>
      <c r="AG93" s="129"/>
      <c r="AH93" s="129"/>
      <c r="AI93" s="129"/>
      <c r="AJ93" s="129"/>
      <c r="AK93" s="129"/>
      <c r="AL93" s="129"/>
      <c r="AM93" s="130"/>
    </row>
    <row r="94" spans="2:39" s="128" customFormat="1" ht="15" customHeight="1" x14ac:dyDescent="0.2">
      <c r="B94" s="131"/>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t="s">
        <v>325</v>
      </c>
      <c r="AB94" s="129"/>
      <c r="AC94" s="129"/>
      <c r="AD94" s="129"/>
      <c r="AE94" s="129"/>
      <c r="AF94" s="129"/>
      <c r="AG94" s="129"/>
      <c r="AH94" s="129"/>
      <c r="AI94" s="129"/>
      <c r="AJ94" s="129"/>
      <c r="AK94" s="129"/>
      <c r="AL94" s="129"/>
      <c r="AM94" s="130"/>
    </row>
    <row r="95" spans="2:39" s="128" customFormat="1" ht="15" customHeight="1" x14ac:dyDescent="0.2">
      <c r="B95" s="131"/>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t="s">
        <v>326</v>
      </c>
      <c r="AB95" s="129"/>
      <c r="AC95" s="129"/>
      <c r="AD95" s="129"/>
      <c r="AE95" s="129"/>
      <c r="AF95" s="129"/>
      <c r="AG95" s="129"/>
      <c r="AH95" s="129"/>
      <c r="AI95" s="129"/>
      <c r="AJ95" s="129"/>
      <c r="AK95" s="129"/>
      <c r="AL95" s="129"/>
      <c r="AM95" s="130"/>
    </row>
    <row r="96" spans="2:39" s="128" customFormat="1" ht="15" customHeight="1" x14ac:dyDescent="0.2">
      <c r="B96" s="131"/>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0"/>
    </row>
    <row r="97" spans="2:39" s="128" customFormat="1" ht="15" customHeight="1" x14ac:dyDescent="0.2">
      <c r="B97" s="131"/>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30"/>
    </row>
    <row r="98" spans="2:39" s="128" customFormat="1" ht="15" customHeight="1" x14ac:dyDescent="0.2">
      <c r="B98" s="131"/>
      <c r="C98" s="129" t="s">
        <v>327</v>
      </c>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30"/>
    </row>
    <row r="99" spans="2:39" s="128" customFormat="1" ht="5.0999999999999996" customHeight="1" x14ac:dyDescent="0.2">
      <c r="B99" s="131"/>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30"/>
    </row>
    <row r="100" spans="2:39" s="128" customFormat="1" ht="15" customHeight="1" x14ac:dyDescent="0.2">
      <c r="B100" s="131"/>
      <c r="C100" s="129" t="s">
        <v>328</v>
      </c>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30"/>
    </row>
    <row r="101" spans="2:39" s="128" customFormat="1" ht="15" customHeight="1" x14ac:dyDescent="0.2">
      <c r="B101" s="131"/>
      <c r="C101" s="129" t="s">
        <v>329</v>
      </c>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30"/>
    </row>
    <row r="102" spans="2:39" s="128" customFormat="1" ht="5.0999999999999996" customHeight="1" x14ac:dyDescent="0.2">
      <c r="B102" s="131"/>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0"/>
    </row>
    <row r="103" spans="2:39" s="128" customFormat="1" ht="5.0999999999999996" customHeight="1" x14ac:dyDescent="0.2">
      <c r="B103" s="131"/>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30"/>
    </row>
    <row r="104" spans="2:39" s="128" customFormat="1" ht="15" customHeight="1" x14ac:dyDescent="0.2">
      <c r="B104" s="131"/>
      <c r="C104" s="129" t="s">
        <v>330</v>
      </c>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2:39" s="128" customFormat="1" ht="15" customHeight="1" x14ac:dyDescent="0.2">
      <c r="B105" s="131"/>
      <c r="C105" s="129" t="s">
        <v>331</v>
      </c>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row>
    <row r="106" spans="2:39" s="128" customFormat="1" ht="5.0999999999999996" customHeight="1" x14ac:dyDescent="0.2">
      <c r="B106" s="139"/>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40"/>
    </row>
    <row r="107" spans="2:39" s="128" customFormat="1" ht="15" customHeight="1" x14ac:dyDescent="0.2"/>
    <row r="108" spans="2:39" s="128" customFormat="1" ht="15" customHeight="1" x14ac:dyDescent="0.2"/>
    <row r="109" spans="2:39" s="128" customFormat="1" ht="15" customHeight="1" x14ac:dyDescent="0.2"/>
    <row r="110" spans="2:39" s="128" customFormat="1" ht="15" customHeight="1" x14ac:dyDescent="0.2"/>
    <row r="111" spans="2:39" s="128" customFormat="1" ht="15" customHeight="1" x14ac:dyDescent="0.2"/>
    <row r="112" spans="2:39" s="128" customFormat="1" ht="15" customHeight="1" x14ac:dyDescent="0.2"/>
    <row r="113" s="128" customFormat="1" ht="15" customHeight="1" x14ac:dyDescent="0.2"/>
    <row r="114" s="128" customFormat="1" ht="15" customHeight="1" x14ac:dyDescent="0.2"/>
    <row r="115" s="128" customFormat="1" ht="15" customHeight="1" x14ac:dyDescent="0.2"/>
    <row r="116" s="128" customFormat="1" ht="15" customHeight="1" x14ac:dyDescent="0.2"/>
    <row r="117" s="128" customFormat="1" ht="15" customHeight="1" x14ac:dyDescent="0.2"/>
    <row r="118" s="128" customFormat="1" ht="15" customHeight="1" x14ac:dyDescent="0.2"/>
    <row r="119" s="128" customFormat="1" ht="15" customHeight="1" x14ac:dyDescent="0.2"/>
    <row r="120" s="128" customFormat="1" ht="15" customHeight="1" x14ac:dyDescent="0.2"/>
    <row r="121" s="128" customFormat="1" ht="15" customHeight="1" x14ac:dyDescent="0.2"/>
    <row r="122" s="128" customFormat="1" ht="15" customHeight="1" x14ac:dyDescent="0.2"/>
    <row r="123" s="128" customFormat="1" ht="15" customHeight="1" x14ac:dyDescent="0.2"/>
    <row r="124" s="128" customFormat="1" ht="15" customHeight="1" x14ac:dyDescent="0.2"/>
    <row r="125" s="128" customFormat="1" ht="15" customHeight="1" x14ac:dyDescent="0.2"/>
    <row r="126" s="128" customFormat="1" ht="15" customHeight="1" x14ac:dyDescent="0.2"/>
    <row r="127" s="128" customFormat="1" ht="15" customHeight="1" x14ac:dyDescent="0.2"/>
    <row r="128" s="128" customFormat="1" ht="15" customHeight="1" x14ac:dyDescent="0.2"/>
    <row r="129" s="128" customFormat="1" ht="15" customHeight="1" x14ac:dyDescent="0.2"/>
    <row r="130" s="128" customFormat="1" ht="15" customHeight="1" x14ac:dyDescent="0.2"/>
    <row r="131" s="128" customFormat="1" ht="15" customHeight="1" x14ac:dyDescent="0.2"/>
    <row r="132" s="128" customFormat="1" ht="15" customHeight="1" x14ac:dyDescent="0.2"/>
    <row r="133" s="128" customFormat="1" ht="15" customHeight="1" x14ac:dyDescent="0.2"/>
    <row r="134" s="128" customFormat="1" ht="15" customHeight="1" x14ac:dyDescent="0.2"/>
    <row r="135" s="128" customFormat="1" ht="15" customHeight="1" x14ac:dyDescent="0.2"/>
    <row r="136" s="128" customFormat="1" ht="15" customHeight="1" x14ac:dyDescent="0.2"/>
    <row r="137" s="128" customFormat="1" ht="15" customHeight="1" x14ac:dyDescent="0.2"/>
    <row r="138" s="128" customFormat="1" ht="15" customHeight="1" x14ac:dyDescent="0.2"/>
    <row r="139" s="128" customFormat="1" ht="15" customHeight="1" x14ac:dyDescent="0.2"/>
    <row r="140" s="128" customFormat="1" ht="15" customHeight="1" x14ac:dyDescent="0.2"/>
    <row r="141" s="128" customFormat="1" ht="15" customHeight="1" x14ac:dyDescent="0.2"/>
    <row r="142" s="128" customFormat="1" ht="15" customHeight="1" x14ac:dyDescent="0.2"/>
    <row r="143" s="128" customFormat="1" ht="15" customHeight="1" x14ac:dyDescent="0.2"/>
    <row r="144" s="128" customFormat="1" ht="15" customHeight="1" x14ac:dyDescent="0.2"/>
    <row r="145" s="128" customFormat="1" ht="15" customHeight="1" x14ac:dyDescent="0.2"/>
    <row r="146" s="128" customFormat="1" ht="15" customHeight="1" x14ac:dyDescent="0.2"/>
    <row r="147" s="128" customFormat="1" ht="15" customHeight="1" x14ac:dyDescent="0.2"/>
    <row r="148" s="128" customFormat="1" ht="15" customHeight="1" x14ac:dyDescent="0.2"/>
    <row r="149" s="128" customFormat="1" ht="15" customHeight="1" x14ac:dyDescent="0.2"/>
    <row r="150" s="128" customFormat="1" ht="15" customHeight="1" x14ac:dyDescent="0.2"/>
    <row r="151" s="128" customFormat="1" ht="15" customHeight="1" x14ac:dyDescent="0.2"/>
    <row r="152" s="128" customFormat="1" ht="15" customHeight="1" x14ac:dyDescent="0.2"/>
    <row r="153" s="128" customFormat="1" ht="15" customHeight="1" x14ac:dyDescent="0.2"/>
    <row r="154" s="128" customFormat="1" ht="15" customHeight="1" x14ac:dyDescent="0.2"/>
    <row r="155" s="128" customFormat="1" ht="15" customHeight="1" x14ac:dyDescent="0.2"/>
    <row r="156" s="128" customFormat="1" ht="15" customHeight="1" x14ac:dyDescent="0.2"/>
    <row r="157" s="128" customFormat="1" ht="15" customHeight="1" x14ac:dyDescent="0.2"/>
    <row r="158" s="128" customFormat="1" ht="15" customHeight="1" x14ac:dyDescent="0.2"/>
    <row r="159" s="128" customFormat="1" ht="15" customHeight="1" x14ac:dyDescent="0.2"/>
    <row r="160" s="128" customFormat="1" ht="15" customHeight="1" x14ac:dyDescent="0.2"/>
    <row r="161" s="128" customFormat="1" ht="15" customHeight="1" x14ac:dyDescent="0.2"/>
    <row r="162" s="128" customFormat="1" ht="15" customHeight="1" x14ac:dyDescent="0.2"/>
    <row r="163" s="128" customFormat="1" ht="15" customHeight="1" x14ac:dyDescent="0.2"/>
    <row r="164" s="128" customFormat="1" ht="15" customHeight="1" x14ac:dyDescent="0.2"/>
    <row r="165" s="128" customFormat="1" ht="15" customHeight="1" x14ac:dyDescent="0.2"/>
    <row r="166" s="128" customFormat="1" ht="15" customHeight="1" x14ac:dyDescent="0.2"/>
    <row r="167" s="128" customFormat="1" ht="15" customHeight="1" x14ac:dyDescent="0.2"/>
    <row r="168" s="128" customFormat="1" ht="15" customHeight="1" x14ac:dyDescent="0.2"/>
    <row r="169" s="128" customFormat="1" ht="15" customHeight="1" x14ac:dyDescent="0.2"/>
    <row r="170" s="128" customFormat="1" ht="15" customHeight="1" x14ac:dyDescent="0.2"/>
    <row r="171" s="128" customFormat="1" ht="15" customHeight="1" x14ac:dyDescent="0.2"/>
    <row r="172" s="128" customFormat="1" ht="15" customHeight="1" x14ac:dyDescent="0.2"/>
    <row r="173" s="128" customFormat="1" ht="15" customHeight="1" x14ac:dyDescent="0.2"/>
    <row r="174" s="128" customFormat="1" ht="15" customHeight="1" x14ac:dyDescent="0.2"/>
    <row r="175" s="128" customFormat="1" ht="15" customHeight="1" x14ac:dyDescent="0.2"/>
    <row r="176" s="128" customFormat="1" ht="15" customHeight="1" x14ac:dyDescent="0.2"/>
    <row r="177" s="128" customFormat="1" ht="15" customHeight="1" x14ac:dyDescent="0.2"/>
    <row r="178" s="128" customFormat="1" ht="15" customHeight="1" x14ac:dyDescent="0.2"/>
    <row r="179" s="128" customFormat="1" ht="15" customHeight="1" x14ac:dyDescent="0.2"/>
    <row r="180" s="128" customFormat="1" ht="15" customHeight="1" x14ac:dyDescent="0.2"/>
    <row r="181" s="128" customFormat="1" ht="15" customHeight="1" x14ac:dyDescent="0.2"/>
    <row r="182" s="128" customFormat="1" ht="15" customHeight="1" x14ac:dyDescent="0.2"/>
    <row r="183" s="128" customFormat="1" ht="15" customHeight="1" x14ac:dyDescent="0.2"/>
    <row r="184" s="128" customFormat="1" ht="15" customHeight="1" x14ac:dyDescent="0.2"/>
    <row r="185" s="128" customFormat="1" ht="15" customHeight="1" x14ac:dyDescent="0.2"/>
    <row r="186" s="128" customFormat="1" ht="15" customHeight="1" x14ac:dyDescent="0.2"/>
    <row r="187" s="128" customFormat="1" ht="15" customHeight="1" x14ac:dyDescent="0.2"/>
    <row r="188" s="128" customFormat="1" ht="15" customHeight="1" x14ac:dyDescent="0.2"/>
    <row r="189" s="128" customFormat="1" ht="15" customHeight="1" x14ac:dyDescent="0.2"/>
    <row r="190" s="128" customFormat="1" ht="15" customHeight="1" x14ac:dyDescent="0.2"/>
    <row r="191" s="128" customFormat="1" ht="15" customHeight="1" x14ac:dyDescent="0.2"/>
    <row r="192" s="128" customFormat="1" ht="15" customHeight="1" x14ac:dyDescent="0.2"/>
    <row r="193" s="128" customFormat="1" ht="15" customHeight="1" x14ac:dyDescent="0.2"/>
    <row r="194" s="128" customFormat="1" ht="15" customHeight="1" x14ac:dyDescent="0.2"/>
    <row r="195" s="128" customFormat="1" ht="15" customHeight="1" x14ac:dyDescent="0.2"/>
    <row r="196" s="128" customFormat="1" ht="15" customHeight="1" x14ac:dyDescent="0.2"/>
    <row r="197" s="128" customFormat="1" ht="15" customHeight="1" x14ac:dyDescent="0.2"/>
    <row r="198" s="128" customFormat="1" ht="15" customHeight="1" x14ac:dyDescent="0.2"/>
    <row r="199" s="128" customFormat="1" ht="15" customHeight="1" x14ac:dyDescent="0.2"/>
    <row r="200" s="128" customFormat="1" ht="15" customHeight="1" x14ac:dyDescent="0.2"/>
    <row r="201" s="128" customFormat="1" ht="15" customHeight="1" x14ac:dyDescent="0.2"/>
    <row r="202" s="128" customFormat="1" ht="15" customHeight="1" x14ac:dyDescent="0.2"/>
    <row r="203" s="128" customFormat="1" ht="15" customHeight="1" x14ac:dyDescent="0.2"/>
    <row r="204" s="128" customFormat="1" ht="15" customHeight="1" x14ac:dyDescent="0.2"/>
    <row r="205" s="128" customFormat="1" ht="15" customHeight="1" x14ac:dyDescent="0.2"/>
    <row r="206" s="128" customFormat="1" ht="15" customHeight="1" x14ac:dyDescent="0.2"/>
    <row r="207" s="128" customFormat="1" ht="15" customHeight="1" x14ac:dyDescent="0.2"/>
    <row r="208" s="128" customFormat="1" ht="15" customHeight="1" x14ac:dyDescent="0.2"/>
    <row r="209" s="128" customFormat="1" ht="15" customHeight="1" x14ac:dyDescent="0.2"/>
    <row r="210" s="128" customFormat="1" ht="15" customHeight="1" x14ac:dyDescent="0.2"/>
    <row r="211" s="128" customFormat="1" ht="15" customHeight="1" x14ac:dyDescent="0.2"/>
    <row r="212" s="128" customFormat="1" ht="15" customHeight="1" x14ac:dyDescent="0.2"/>
    <row r="213" s="128" customFormat="1" ht="15" customHeight="1" x14ac:dyDescent="0.2"/>
    <row r="214" s="128" customFormat="1" ht="15" customHeight="1" x14ac:dyDescent="0.2"/>
    <row r="215" s="128" customFormat="1" ht="15" customHeight="1" x14ac:dyDescent="0.2"/>
    <row r="216" s="128" customFormat="1" ht="15" customHeight="1" x14ac:dyDescent="0.2"/>
    <row r="217" s="128" customFormat="1" ht="15" customHeight="1" x14ac:dyDescent="0.2"/>
    <row r="218" s="128" customFormat="1"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6.5" customHeight="1" x14ac:dyDescent="0.2"/>
    <row r="725" ht="16.5" customHeight="1" x14ac:dyDescent="0.2"/>
    <row r="726" ht="16.5" customHeight="1" x14ac:dyDescent="0.2"/>
    <row r="727" ht="16.5" customHeight="1" x14ac:dyDescent="0.2"/>
    <row r="728" ht="16.5" customHeight="1" x14ac:dyDescent="0.2"/>
    <row r="729" ht="16.5" customHeight="1" x14ac:dyDescent="0.2"/>
    <row r="730" ht="16.5" customHeight="1" x14ac:dyDescent="0.2"/>
    <row r="731" ht="16.5" customHeight="1" x14ac:dyDescent="0.2"/>
    <row r="732" ht="16.5" customHeight="1" x14ac:dyDescent="0.2"/>
    <row r="733" ht="16.5" customHeight="1" x14ac:dyDescent="0.2"/>
    <row r="734" ht="16.5" customHeight="1" x14ac:dyDescent="0.2"/>
    <row r="735" ht="16.5" customHeight="1" x14ac:dyDescent="0.2"/>
    <row r="736" ht="16.5" customHeight="1" x14ac:dyDescent="0.2"/>
    <row r="737" ht="16.5" customHeight="1" x14ac:dyDescent="0.2"/>
    <row r="738" ht="16.5" customHeight="1" x14ac:dyDescent="0.2"/>
    <row r="739" ht="16.5" customHeight="1" x14ac:dyDescent="0.2"/>
    <row r="740" ht="16.5" customHeight="1" x14ac:dyDescent="0.2"/>
    <row r="741" ht="16.5" customHeight="1" x14ac:dyDescent="0.2"/>
    <row r="742" ht="16.5" customHeight="1" x14ac:dyDescent="0.2"/>
    <row r="743" ht="16.5" customHeight="1" x14ac:dyDescent="0.2"/>
    <row r="744" ht="16.5" customHeight="1" x14ac:dyDescent="0.2"/>
    <row r="745" ht="16.5" customHeight="1" x14ac:dyDescent="0.2"/>
  </sheetData>
  <sheetProtection algorithmName="SHA-512" hashValue="TaJqgsCsCTFUEgteh1EES+Mcv9FsPGqegWWpi6Y7dD/34iM4SzfZp0lO+4mLimWdWyf6XXZVZzI5J42zmcAa8A==" saltValue="KHv/Yj0zMh3mHahX0MJ9xg==" spinCount="100000" sheet="1" objects="1" scenarios="1"/>
  <mergeCells count="34">
    <mergeCell ref="N6:Y6"/>
    <mergeCell ref="AA6:AL6"/>
    <mergeCell ref="B10:C10"/>
    <mergeCell ref="N10:Y10"/>
    <mergeCell ref="AA10:AL13"/>
    <mergeCell ref="B16:C16"/>
    <mergeCell ref="D11:L12"/>
    <mergeCell ref="N16:Y16"/>
    <mergeCell ref="D17:L18"/>
    <mergeCell ref="AA21:AL25"/>
    <mergeCell ref="N22:Y22"/>
    <mergeCell ref="N25:Y25"/>
    <mergeCell ref="B29:C29"/>
    <mergeCell ref="D29:L30"/>
    <mergeCell ref="B33:C33"/>
    <mergeCell ref="B37:C37"/>
    <mergeCell ref="B21:C21"/>
    <mergeCell ref="D22:L24"/>
    <mergeCell ref="D25:L26"/>
    <mergeCell ref="B53:C53"/>
    <mergeCell ref="B61:C61"/>
    <mergeCell ref="AA53:AL58"/>
    <mergeCell ref="B40:C40"/>
    <mergeCell ref="D40:L41"/>
    <mergeCell ref="B44:C44"/>
    <mergeCell ref="B47:C47"/>
    <mergeCell ref="B50:C50"/>
    <mergeCell ref="B87:C87"/>
    <mergeCell ref="B93:C93"/>
    <mergeCell ref="B65:C65"/>
    <mergeCell ref="B69:C69"/>
    <mergeCell ref="B75:C75"/>
    <mergeCell ref="B79:C79"/>
    <mergeCell ref="B83:C83"/>
  </mergeCells>
  <pageMargins left="0.35433070866141736" right="0.31496062992125984" top="0.94488188976377963" bottom="0.55118110236220474" header="0.31496062992125984" footer="0.31496062992125984"/>
  <pageSetup paperSize="9" orientation="portrait" r:id="rId1"/>
  <rowBreaks count="1" manualBreakCount="1">
    <brk id="67" max="16383" man="1"/>
  </rowBreaks>
  <ignoredErrors>
    <ignoredError sqref="B93:C93 B10:C14 B16:C19 B37:C38 B33:C35 B29:C31 B21:C27 B50:C51 B47:C48 B44:C45 B40:C42 B61:C63 B53:C59 B69:C70 B65:C67 B71:C71 B87:C91 B83:C85 B79:C81 B73:C7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R79"/>
  <sheetViews>
    <sheetView topLeftCell="XFD1" zoomScaleNormal="100" zoomScalePageLayoutView="120" workbookViewId="0">
      <selection activeCell="E29" sqref="A1:XFD1048576"/>
    </sheetView>
  </sheetViews>
  <sheetFormatPr baseColWidth="10" defaultColWidth="0" defaultRowHeight="12" customHeight="1" x14ac:dyDescent="0.2"/>
  <cols>
    <col min="1" max="1" width="19.5" style="21" hidden="1" customWidth="1"/>
    <col min="2" max="2" width="10.875" style="21" hidden="1" customWidth="1"/>
    <col min="3" max="3" width="3" style="21" hidden="1" customWidth="1"/>
    <col min="4" max="4" width="5.5" style="21" hidden="1" customWidth="1"/>
    <col min="5" max="5" width="19.625" style="21" hidden="1" customWidth="1"/>
    <col min="6" max="6" width="10.375" style="26" hidden="1" customWidth="1"/>
    <col min="7" max="7" width="11.75" style="33" hidden="1" customWidth="1"/>
    <col min="8" max="8" width="7.5" style="33" hidden="1" customWidth="1"/>
    <col min="9" max="9" width="7.625" style="33" hidden="1" customWidth="1"/>
    <col min="10" max="10" width="5.5" style="33" hidden="1" customWidth="1"/>
    <col min="11" max="11" width="22.875" style="21" hidden="1" customWidth="1"/>
    <col min="12" max="12" width="5.875" style="21" hidden="1" customWidth="1"/>
    <col min="13" max="13" width="5.5" style="21" hidden="1" customWidth="1"/>
    <col min="14" max="14" width="22.875" style="21" hidden="1" customWidth="1"/>
    <col min="15" max="15" width="5.875" style="21" hidden="1" customWidth="1"/>
    <col min="16" max="16384" width="5.5" style="21" hidden="1"/>
  </cols>
  <sheetData>
    <row r="1" spans="1:18" ht="12" customHeight="1" x14ac:dyDescent="0.2">
      <c r="A1" s="20" t="s">
        <v>168</v>
      </c>
      <c r="B1" s="20" t="s">
        <v>121</v>
      </c>
      <c r="E1" s="20" t="s">
        <v>98</v>
      </c>
      <c r="F1" s="32" t="s">
        <v>221</v>
      </c>
      <c r="G1" s="32" t="s">
        <v>220</v>
      </c>
      <c r="H1" s="32" t="s">
        <v>333</v>
      </c>
      <c r="I1" s="32" t="s">
        <v>222</v>
      </c>
      <c r="J1" s="32"/>
      <c r="K1" s="20" t="s">
        <v>213</v>
      </c>
      <c r="L1" s="24"/>
      <c r="N1" s="20" t="s">
        <v>219</v>
      </c>
      <c r="O1" s="24"/>
      <c r="Q1" s="20"/>
      <c r="R1" s="24"/>
    </row>
    <row r="2" spans="1:18" ht="12" customHeight="1" x14ac:dyDescent="0.2">
      <c r="A2" s="22" t="s">
        <v>169</v>
      </c>
      <c r="B2" s="21" t="s">
        <v>201</v>
      </c>
      <c r="C2" s="24">
        <f>SUM(Eingaben!AA471:AE493)</f>
        <v>0</v>
      </c>
      <c r="E2" s="25" t="s">
        <v>203</v>
      </c>
      <c r="F2" s="26">
        <f>Eingaben!AG109</f>
        <v>0</v>
      </c>
      <c r="G2" s="26">
        <f>Eingaben!C112</f>
        <v>0</v>
      </c>
      <c r="I2" s="26">
        <f>IF(F2="ja",G2,0)</f>
        <v>0</v>
      </c>
      <c r="J2" s="26"/>
      <c r="K2" s="21" t="s">
        <v>207</v>
      </c>
      <c r="L2" s="24">
        <f>IF(Eingaben!AG269="nein",0,SUM(Eingaben!AG272:AK274)+SUM(Ergänzungen!AG166:AK168))</f>
        <v>0</v>
      </c>
      <c r="N2" s="21" t="s">
        <v>207</v>
      </c>
      <c r="O2" s="24">
        <f>IF(Eingaben!AG278="nein",0,SUM(Eingaben!AG281:AG283)+SUM(Ergänzungen!AG175:AK177))</f>
        <v>0</v>
      </c>
      <c r="R2" s="24"/>
    </row>
    <row r="3" spans="1:18" ht="12" customHeight="1" x14ac:dyDescent="0.2">
      <c r="A3" s="22" t="s">
        <v>170</v>
      </c>
      <c r="B3" s="21" t="s">
        <v>202</v>
      </c>
      <c r="C3" s="24">
        <f>SUM(Eingaben!AA500:AE522)</f>
        <v>0</v>
      </c>
      <c r="E3" s="21" t="s">
        <v>204</v>
      </c>
      <c r="F3" s="26">
        <f>Eingaben!AG116</f>
        <v>0</v>
      </c>
      <c r="G3" s="26">
        <f>SUM(Eingaben!W119:AA125)</f>
        <v>0</v>
      </c>
      <c r="H3" s="26">
        <f>SUM(Ergänzungen!C20:G26)</f>
        <v>0</v>
      </c>
      <c r="I3" s="26">
        <f t="shared" ref="I3:I13" si="0">IF(F3="ja",G3+H3,0)</f>
        <v>0</v>
      </c>
      <c r="J3" s="26"/>
      <c r="K3" s="21" t="s">
        <v>209</v>
      </c>
      <c r="L3" s="30">
        <f>IF(Eingaben!C14="weiblich",1,2)</f>
        <v>2</v>
      </c>
      <c r="N3" s="21" t="s">
        <v>209</v>
      </c>
      <c r="O3" s="21">
        <f>IF(Eingaben!C14="weiblich",1,2)</f>
        <v>2</v>
      </c>
    </row>
    <row r="4" spans="1:18" ht="12" customHeight="1" x14ac:dyDescent="0.2">
      <c r="A4" s="22" t="s">
        <v>171</v>
      </c>
      <c r="E4" s="25" t="s">
        <v>205</v>
      </c>
      <c r="F4" s="26">
        <f>Eingaben!AG129</f>
        <v>0</v>
      </c>
      <c r="G4" s="26">
        <f>SUM(Eingaben!AG132:AK142)</f>
        <v>0</v>
      </c>
      <c r="H4" s="26">
        <f>SUM(Ergänzungen!AG33:AK43)</f>
        <v>0</v>
      </c>
      <c r="I4" s="26">
        <f t="shared" si="0"/>
        <v>0</v>
      </c>
      <c r="J4" s="26"/>
      <c r="K4" s="21" t="s">
        <v>5</v>
      </c>
      <c r="L4" s="27">
        <f>Eingaben!C11</f>
        <v>0</v>
      </c>
      <c r="N4" s="21" t="s">
        <v>5</v>
      </c>
      <c r="O4" s="31">
        <f>Eingaben!C11</f>
        <v>0</v>
      </c>
      <c r="R4" s="31"/>
    </row>
    <row r="5" spans="1:18" ht="12" customHeight="1" x14ac:dyDescent="0.2">
      <c r="A5" s="22" t="s">
        <v>172</v>
      </c>
      <c r="E5" s="21" t="s">
        <v>206</v>
      </c>
      <c r="F5" s="26">
        <f>Eingaben!AG151</f>
        <v>0</v>
      </c>
      <c r="G5" s="26">
        <f>SUM(Eingaben!AG154:AK160)</f>
        <v>0</v>
      </c>
      <c r="H5" s="26">
        <f>SUM(Ergänzungen!AG50:AK56)</f>
        <v>0</v>
      </c>
      <c r="I5" s="26">
        <f t="shared" si="0"/>
        <v>0</v>
      </c>
      <c r="J5" s="26"/>
      <c r="K5" s="21" t="s">
        <v>8</v>
      </c>
      <c r="L5" s="27">
        <f>Eingaben!AD11</f>
        <v>0</v>
      </c>
      <c r="N5" s="21" t="s">
        <v>8</v>
      </c>
      <c r="O5" s="31">
        <f>Eingaben!AD11</f>
        <v>0</v>
      </c>
      <c r="R5" s="31"/>
    </row>
    <row r="6" spans="1:18" ht="12" customHeight="1" x14ac:dyDescent="0.2">
      <c r="A6" s="22" t="s">
        <v>173</v>
      </c>
      <c r="E6" s="25" t="s">
        <v>101</v>
      </c>
      <c r="F6" s="26">
        <f>Eingaben!AG164</f>
        <v>0</v>
      </c>
      <c r="G6" s="26">
        <f>SUM(Eingaben!AG167:AK173)</f>
        <v>0</v>
      </c>
      <c r="H6" s="26">
        <f>SUM(Ergänzungen!AG63:AK69)</f>
        <v>0</v>
      </c>
      <c r="I6" s="26">
        <f t="shared" si="0"/>
        <v>0</v>
      </c>
      <c r="J6" s="26"/>
      <c r="K6" s="21" t="s">
        <v>208</v>
      </c>
      <c r="L6" s="29">
        <f>YEARFRAC(L5,L4,)</f>
        <v>0</v>
      </c>
      <c r="N6" s="21" t="s">
        <v>208</v>
      </c>
      <c r="O6" s="45">
        <f>YEARFRAC(L5,L4,)</f>
        <v>0</v>
      </c>
    </row>
    <row r="7" spans="1:18" ht="12" customHeight="1" x14ac:dyDescent="0.2">
      <c r="A7" s="22" t="s">
        <v>174</v>
      </c>
      <c r="E7" s="25" t="s">
        <v>110</v>
      </c>
      <c r="F7" s="26">
        <f>Eingaben!AG178</f>
        <v>0</v>
      </c>
      <c r="G7" s="26">
        <f>SUM(Eingaben!AG181:AK191)</f>
        <v>0</v>
      </c>
      <c r="H7" s="26">
        <f>SUM(Ergänzungen!AG77:AK87)</f>
        <v>0</v>
      </c>
      <c r="I7" s="26">
        <f t="shared" si="0"/>
        <v>0</v>
      </c>
      <c r="J7" s="26"/>
      <c r="K7" s="21" t="s">
        <v>210</v>
      </c>
      <c r="L7" s="26">
        <f>IF(L2=0,0,IF(L6*L3&gt;=60,L2,1))</f>
        <v>0</v>
      </c>
      <c r="N7" s="21" t="s">
        <v>210</v>
      </c>
      <c r="O7" s="24">
        <f>IF(O2=0,0,IF(O6*O3&gt;=60,O2,1))</f>
        <v>0</v>
      </c>
      <c r="R7" s="24"/>
    </row>
    <row r="8" spans="1:18" ht="12" customHeight="1" x14ac:dyDescent="0.2">
      <c r="A8" s="22" t="s">
        <v>175</v>
      </c>
      <c r="E8" s="25" t="s">
        <v>104</v>
      </c>
      <c r="F8" s="26">
        <f>Eingaben!AG195</f>
        <v>0</v>
      </c>
      <c r="G8" s="26">
        <f>SUM(Eingaben!AG198:AK200)</f>
        <v>0</v>
      </c>
      <c r="H8" s="26">
        <f>SUM(Ergänzungen!AG94:AK96)</f>
        <v>0</v>
      </c>
      <c r="I8" s="26">
        <f t="shared" si="0"/>
        <v>0</v>
      </c>
      <c r="J8" s="26"/>
      <c r="K8" s="21" t="s">
        <v>211</v>
      </c>
      <c r="L8" s="26">
        <f>IF(L2=0,0,IF(L6*L3&gt;=2*59,L2,1))</f>
        <v>0</v>
      </c>
      <c r="N8" s="21" t="s">
        <v>211</v>
      </c>
      <c r="O8" s="24">
        <f>IF(O2=0,0,IF(O6*O3&gt;=2*59,O2,1))</f>
        <v>0</v>
      </c>
      <c r="R8" s="24"/>
    </row>
    <row r="9" spans="1:18" ht="12" customHeight="1" x14ac:dyDescent="0.2">
      <c r="A9" s="22" t="s">
        <v>176</v>
      </c>
      <c r="E9" s="25" t="s">
        <v>105</v>
      </c>
      <c r="F9" s="26">
        <f>Eingaben!AG204</f>
        <v>0</v>
      </c>
      <c r="G9" s="26">
        <f>SUM(Eingaben!AG207:AK209)</f>
        <v>0</v>
      </c>
      <c r="H9" s="26">
        <f>SUM(Ergänzungen!AG103:AK105)</f>
        <v>0</v>
      </c>
      <c r="I9" s="26">
        <f t="shared" si="0"/>
        <v>0</v>
      </c>
      <c r="J9" s="26"/>
      <c r="K9" s="21" t="s">
        <v>212</v>
      </c>
      <c r="L9" s="26">
        <f>MIN(L7:L8)</f>
        <v>0</v>
      </c>
      <c r="N9" s="21" t="s">
        <v>212</v>
      </c>
      <c r="O9" s="24">
        <f>MIN(O7:O8)</f>
        <v>0</v>
      </c>
      <c r="R9" s="24"/>
    </row>
    <row r="10" spans="1:18" ht="12" customHeight="1" x14ac:dyDescent="0.2">
      <c r="A10" s="22" t="s">
        <v>177</v>
      </c>
      <c r="E10" s="25" t="s">
        <v>111</v>
      </c>
      <c r="F10" s="26">
        <f>Eingaben!AG213</f>
        <v>0</v>
      </c>
      <c r="G10" s="26">
        <f>SUM(Eingaben!AG216:AK226)</f>
        <v>0</v>
      </c>
      <c r="H10" s="26">
        <f>SUM(Ergänzungen!AG112:AK122)</f>
        <v>0</v>
      </c>
      <c r="I10" s="26">
        <f t="shared" si="0"/>
        <v>0</v>
      </c>
      <c r="J10" s="26"/>
      <c r="L10" s="26"/>
    </row>
    <row r="11" spans="1:18" ht="12" customHeight="1" x14ac:dyDescent="0.2">
      <c r="A11" s="22" t="s">
        <v>178</v>
      </c>
      <c r="E11" s="25" t="s">
        <v>103</v>
      </c>
      <c r="F11" s="26">
        <f>Eingaben!AG232</f>
        <v>0</v>
      </c>
      <c r="G11" s="26">
        <f>SUM(Eingaben!AG235:AK237)</f>
        <v>0</v>
      </c>
      <c r="H11" s="26">
        <f>SUM(Ergänzungen!AG129:AK131)</f>
        <v>0</v>
      </c>
      <c r="I11" s="26">
        <f t="shared" si="0"/>
        <v>0</v>
      </c>
      <c r="J11" s="26"/>
      <c r="K11" s="20" t="s">
        <v>218</v>
      </c>
      <c r="L11" s="26"/>
      <c r="N11" s="20" t="s">
        <v>218</v>
      </c>
      <c r="O11" s="26"/>
      <c r="Q11" s="20"/>
      <c r="R11" s="26"/>
    </row>
    <row r="12" spans="1:18" ht="12" customHeight="1" x14ac:dyDescent="0.2">
      <c r="A12" s="22" t="s">
        <v>179</v>
      </c>
      <c r="E12" s="25" t="s">
        <v>102</v>
      </c>
      <c r="F12" s="26">
        <f>Eingaben!AG241</f>
        <v>0</v>
      </c>
      <c r="G12" s="26">
        <f>SUM(Eingaben!AG244:AK254)</f>
        <v>0</v>
      </c>
      <c r="H12" s="26">
        <f>SUM(Ergänzungen!AG138:AK148)</f>
        <v>0</v>
      </c>
      <c r="I12" s="26">
        <f t="shared" si="0"/>
        <v>0</v>
      </c>
      <c r="J12" s="26"/>
      <c r="K12" s="21" t="s">
        <v>207</v>
      </c>
      <c r="L12" s="26">
        <f>L2</f>
        <v>0</v>
      </c>
      <c r="N12" s="21" t="s">
        <v>207</v>
      </c>
      <c r="O12" s="26">
        <f>O2</f>
        <v>0</v>
      </c>
      <c r="R12" s="26"/>
    </row>
    <row r="13" spans="1:18" ht="12" customHeight="1" x14ac:dyDescent="0.2">
      <c r="A13" s="22" t="s">
        <v>180</v>
      </c>
      <c r="E13" s="25" t="s">
        <v>106</v>
      </c>
      <c r="F13" s="26">
        <f>Eingaben!AG260</f>
        <v>0</v>
      </c>
      <c r="G13" s="26">
        <f>SUM(Eingaben!AG263:AK265)</f>
        <v>0</v>
      </c>
      <c r="H13" s="26">
        <f>SUM(Ergänzungen!AG157:AK159)</f>
        <v>0</v>
      </c>
      <c r="I13" s="26">
        <f t="shared" si="0"/>
        <v>0</v>
      </c>
      <c r="J13" s="26"/>
      <c r="K13" s="21" t="s">
        <v>214</v>
      </c>
      <c r="L13" s="28">
        <f>Eingaben!AD93</f>
        <v>0</v>
      </c>
      <c r="N13" s="21" t="s">
        <v>214</v>
      </c>
      <c r="O13" s="28">
        <f>Eingaben!AD93</f>
        <v>0</v>
      </c>
      <c r="R13" s="28"/>
    </row>
    <row r="14" spans="1:18" ht="12" customHeight="1" x14ac:dyDescent="0.2">
      <c r="A14" s="22" t="s">
        <v>181</v>
      </c>
      <c r="E14" s="25" t="s">
        <v>107</v>
      </c>
      <c r="G14" s="26">
        <f>L17</f>
        <v>0</v>
      </c>
      <c r="H14" s="26"/>
      <c r="I14" s="26">
        <f>G14</f>
        <v>0</v>
      </c>
      <c r="J14" s="26"/>
      <c r="K14" s="21" t="s">
        <v>215</v>
      </c>
      <c r="L14" s="24">
        <f>IF(Eingaben!AG269="ja",IF(L13="IV-Rente (ganze Rente)",L12,1),0)</f>
        <v>0</v>
      </c>
      <c r="N14" s="21" t="s">
        <v>215</v>
      </c>
      <c r="O14" s="24">
        <f>IF(Eingaben!AG278="ja",IF(O13="IV-Rente (ganze Rente)",O12,1),0)</f>
        <v>0</v>
      </c>
      <c r="R14" s="24"/>
    </row>
    <row r="15" spans="1:18" ht="12" customHeight="1" x14ac:dyDescent="0.2">
      <c r="A15" s="22" t="s">
        <v>182</v>
      </c>
      <c r="E15" s="25" t="s">
        <v>108</v>
      </c>
      <c r="G15" s="26">
        <f>O17</f>
        <v>0</v>
      </c>
      <c r="H15" s="26"/>
      <c r="I15" s="26">
        <f>G15</f>
        <v>0</v>
      </c>
      <c r="J15" s="26"/>
      <c r="L15" s="24"/>
      <c r="O15" s="24"/>
      <c r="R15" s="24"/>
    </row>
    <row r="16" spans="1:18" ht="12" customHeight="1" x14ac:dyDescent="0.2">
      <c r="A16" s="22" t="s">
        <v>183</v>
      </c>
      <c r="E16" s="25" t="s">
        <v>109</v>
      </c>
      <c r="F16" s="26">
        <f>Eingaben!AG287</f>
        <v>0</v>
      </c>
      <c r="G16" s="26">
        <f>SUM(Eingaben!AG290:AK292)</f>
        <v>0</v>
      </c>
      <c r="H16" s="26">
        <f>SUM(Ergänzungen!AG184:AK186)</f>
        <v>0</v>
      </c>
      <c r="I16" s="26">
        <f>IF(F16="ja",G16+H16,0)</f>
        <v>0</v>
      </c>
      <c r="J16" s="26"/>
      <c r="K16" s="20" t="s">
        <v>216</v>
      </c>
      <c r="L16" s="24"/>
      <c r="N16" s="20" t="s">
        <v>216</v>
      </c>
      <c r="O16" s="24"/>
      <c r="Q16" s="20"/>
      <c r="R16" s="24"/>
    </row>
    <row r="17" spans="1:18" ht="12" customHeight="1" x14ac:dyDescent="0.2">
      <c r="A17" s="22" t="s">
        <v>184</v>
      </c>
      <c r="E17" s="25" t="s">
        <v>112</v>
      </c>
      <c r="F17" s="26">
        <f>Eingaben!AG296</f>
        <v>0</v>
      </c>
      <c r="G17" s="26">
        <f>IF(Eingaben!AG296="ja",1,0)</f>
        <v>0</v>
      </c>
      <c r="H17" s="26">
        <f>SUM(Ergänzungen!AG193:AK195)</f>
        <v>0</v>
      </c>
      <c r="I17" s="26">
        <f>IF(F17="ja",G17+H17,0)</f>
        <v>0</v>
      </c>
      <c r="J17" s="26"/>
      <c r="K17" s="21" t="s">
        <v>217</v>
      </c>
      <c r="L17" s="24">
        <f>MAX(L9,L14)</f>
        <v>0</v>
      </c>
      <c r="N17" s="21" t="s">
        <v>217</v>
      </c>
      <c r="O17" s="24">
        <f>MAX(O9,O14)</f>
        <v>0</v>
      </c>
      <c r="R17" s="24"/>
    </row>
    <row r="18" spans="1:18" ht="12" customHeight="1" x14ac:dyDescent="0.2">
      <c r="A18" s="22" t="s">
        <v>185</v>
      </c>
      <c r="E18" s="25" t="s">
        <v>113</v>
      </c>
      <c r="F18" s="26">
        <f>Eingaben!AG308</f>
        <v>0</v>
      </c>
      <c r="G18" s="26">
        <f>IF(Eingaben!AG308="ja",1,0)</f>
        <v>0</v>
      </c>
      <c r="H18" s="26"/>
      <c r="I18" s="26">
        <f>IF(F18=0,0,G18+H18)</f>
        <v>0</v>
      </c>
      <c r="J18" s="26"/>
    </row>
    <row r="19" spans="1:18" ht="12" customHeight="1" x14ac:dyDescent="0.2">
      <c r="A19" s="22" t="s">
        <v>186</v>
      </c>
      <c r="E19" s="25" t="s">
        <v>114</v>
      </c>
      <c r="F19" s="26">
        <f>Eingaben!AG325</f>
        <v>0</v>
      </c>
      <c r="G19" s="26">
        <f>SUM(Eingaben!AG328:AK338)</f>
        <v>0</v>
      </c>
      <c r="H19" s="26">
        <f>SUM(Ergänzungen!AG218:AK228)</f>
        <v>0</v>
      </c>
      <c r="I19" s="26">
        <f>IF(F19="ja",G19+H19,0)</f>
        <v>0</v>
      </c>
      <c r="J19" s="26"/>
    </row>
    <row r="20" spans="1:18" ht="12" customHeight="1" x14ac:dyDescent="0.2">
      <c r="A20" s="22" t="s">
        <v>187</v>
      </c>
      <c r="E20" s="25" t="s">
        <v>115</v>
      </c>
      <c r="F20" s="26">
        <f>Eingaben!AG342</f>
        <v>0</v>
      </c>
      <c r="G20" s="26">
        <f>SUM(Eingaben!AG345:AK351)</f>
        <v>0</v>
      </c>
      <c r="H20" s="26">
        <f>SUM(Ergänzungen!AG235:AK241)</f>
        <v>0</v>
      </c>
      <c r="I20" s="26">
        <f>IF(F20="ja",G20+H20,0)</f>
        <v>0</v>
      </c>
      <c r="J20" s="26"/>
    </row>
    <row r="21" spans="1:18" ht="12" customHeight="1" x14ac:dyDescent="0.2">
      <c r="A21" s="22" t="s">
        <v>188</v>
      </c>
      <c r="E21" s="25" t="s">
        <v>116</v>
      </c>
      <c r="F21" s="26">
        <f>Eingaben!AG355</f>
        <v>0</v>
      </c>
      <c r="G21" s="26">
        <f>SUM(Eingaben!AG358:AK364)</f>
        <v>0</v>
      </c>
      <c r="H21" s="26">
        <f>SUM(Ergänzungen!AG248:AK254)</f>
        <v>0</v>
      </c>
      <c r="I21" s="26">
        <f>IF(F21="ja",G21+H21,0)</f>
        <v>0</v>
      </c>
      <c r="J21" s="26"/>
    </row>
    <row r="22" spans="1:18" ht="12" customHeight="1" x14ac:dyDescent="0.2">
      <c r="A22" s="22" t="s">
        <v>189</v>
      </c>
      <c r="E22" s="25" t="s">
        <v>92</v>
      </c>
      <c r="F22" s="26">
        <f>Eingaben!AG368</f>
        <v>0</v>
      </c>
      <c r="G22" s="26">
        <f>Eingaben!AG371</f>
        <v>0</v>
      </c>
      <c r="H22" s="26"/>
      <c r="I22" s="26">
        <f>IF(F22="ja",IF(F22=0,0,G22),0)</f>
        <v>0</v>
      </c>
      <c r="J22" s="26"/>
    </row>
    <row r="23" spans="1:18" ht="12" customHeight="1" x14ac:dyDescent="0.2">
      <c r="A23" s="22" t="s">
        <v>190</v>
      </c>
      <c r="E23" s="21" t="s">
        <v>91</v>
      </c>
      <c r="F23" s="26">
        <f>F22</f>
        <v>0</v>
      </c>
      <c r="G23" s="26" t="str">
        <f>Eingaben!AG373</f>
        <v/>
      </c>
      <c r="I23" s="26">
        <f>IF(F23="ja",IF(F23=0,0,G23),0)</f>
        <v>0</v>
      </c>
    </row>
    <row r="24" spans="1:18" ht="12" customHeight="1" x14ac:dyDescent="0.2">
      <c r="A24" s="22" t="s">
        <v>191</v>
      </c>
      <c r="E24" s="25" t="s">
        <v>117</v>
      </c>
      <c r="F24" s="26">
        <f>Eingaben!AG379</f>
        <v>0</v>
      </c>
      <c r="G24" s="26">
        <f>IF(Eingaben!AG379="ja",1,0)</f>
        <v>0</v>
      </c>
      <c r="H24" s="26"/>
      <c r="I24" s="26">
        <f>IF(F24="ja",1,IF(F24="nein",0,IF(F24=0,0)))</f>
        <v>0</v>
      </c>
      <c r="J24" s="26"/>
    </row>
    <row r="25" spans="1:18" ht="12" customHeight="1" x14ac:dyDescent="0.2">
      <c r="A25" s="22" t="s">
        <v>192</v>
      </c>
      <c r="G25" s="26"/>
      <c r="H25" s="26"/>
      <c r="I25" s="26"/>
      <c r="J25" s="26"/>
    </row>
    <row r="26" spans="1:18" ht="12" customHeight="1" x14ac:dyDescent="0.2">
      <c r="A26" s="22" t="s">
        <v>193</v>
      </c>
      <c r="G26" s="26"/>
      <c r="H26" s="26"/>
      <c r="I26" s="26"/>
      <c r="J26" s="26"/>
    </row>
    <row r="27" spans="1:18" ht="12" customHeight="1" x14ac:dyDescent="0.2">
      <c r="A27" s="22" t="s">
        <v>194</v>
      </c>
      <c r="G27" s="26"/>
      <c r="H27" s="26"/>
      <c r="I27" s="26"/>
      <c r="J27" s="26"/>
    </row>
    <row r="28" spans="1:18" ht="12" customHeight="1" x14ac:dyDescent="0.2">
      <c r="A28" s="22" t="s">
        <v>195</v>
      </c>
      <c r="E28" s="20" t="s">
        <v>423</v>
      </c>
      <c r="G28" s="26"/>
      <c r="H28" s="26"/>
      <c r="I28" s="26"/>
      <c r="J28" s="26"/>
    </row>
    <row r="29" spans="1:18" ht="12" customHeight="1" x14ac:dyDescent="0.2">
      <c r="A29" s="22" t="s">
        <v>196</v>
      </c>
      <c r="E29" s="155">
        <v>300</v>
      </c>
      <c r="G29" s="26"/>
      <c r="H29" s="26"/>
      <c r="I29" s="26"/>
      <c r="J29" s="26"/>
    </row>
    <row r="30" spans="1:18" ht="12" customHeight="1" x14ac:dyDescent="0.2">
      <c r="A30" s="22" t="s">
        <v>197</v>
      </c>
      <c r="G30" s="26"/>
      <c r="H30" s="26"/>
      <c r="I30" s="26"/>
      <c r="J30" s="26"/>
    </row>
    <row r="31" spans="1:18" ht="12" customHeight="1" x14ac:dyDescent="0.2">
      <c r="A31" s="22" t="s">
        <v>198</v>
      </c>
      <c r="G31" s="26"/>
      <c r="H31" s="26"/>
      <c r="I31" s="26"/>
      <c r="J31" s="26"/>
    </row>
    <row r="32" spans="1:18" ht="12" customHeight="1" x14ac:dyDescent="0.2">
      <c r="A32" s="22" t="s">
        <v>199</v>
      </c>
      <c r="G32" s="26"/>
      <c r="H32" s="26"/>
      <c r="I32" s="26"/>
      <c r="J32" s="26"/>
    </row>
    <row r="33" spans="1:1" ht="12" customHeight="1" x14ac:dyDescent="0.2">
      <c r="A33" s="23"/>
    </row>
    <row r="34" spans="1:1" ht="12" customHeight="1" x14ac:dyDescent="0.2">
      <c r="A34" s="20" t="s">
        <v>366</v>
      </c>
    </row>
    <row r="35" spans="1:1" ht="12" customHeight="1" x14ac:dyDescent="0.2">
      <c r="A35" s="144" t="s">
        <v>371</v>
      </c>
    </row>
    <row r="36" spans="1:1" ht="12" customHeight="1" x14ac:dyDescent="0.2">
      <c r="A36" s="144" t="s">
        <v>372</v>
      </c>
    </row>
    <row r="37" spans="1:1" ht="12" customHeight="1" x14ac:dyDescent="0.2">
      <c r="A37" s="144" t="s">
        <v>373</v>
      </c>
    </row>
    <row r="38" spans="1:1" ht="12" customHeight="1" x14ac:dyDescent="0.2">
      <c r="A38" s="144" t="s">
        <v>374</v>
      </c>
    </row>
    <row r="39" spans="1:1" ht="12" customHeight="1" x14ac:dyDescent="0.2">
      <c r="A39" s="144" t="s">
        <v>375</v>
      </c>
    </row>
    <row r="40" spans="1:1" ht="12" customHeight="1" x14ac:dyDescent="0.2">
      <c r="A40" s="144" t="s">
        <v>376</v>
      </c>
    </row>
    <row r="41" spans="1:1" ht="12" customHeight="1" x14ac:dyDescent="0.2">
      <c r="A41" s="144" t="s">
        <v>377</v>
      </c>
    </row>
    <row r="42" spans="1:1" ht="12" customHeight="1" x14ac:dyDescent="0.2">
      <c r="A42" s="144" t="s">
        <v>378</v>
      </c>
    </row>
    <row r="43" spans="1:1" ht="12" customHeight="1" x14ac:dyDescent="0.2">
      <c r="A43" s="144" t="s">
        <v>379</v>
      </c>
    </row>
    <row r="44" spans="1:1" ht="12" customHeight="1" x14ac:dyDescent="0.2">
      <c r="A44" s="144" t="s">
        <v>380</v>
      </c>
    </row>
    <row r="45" spans="1:1" ht="12" customHeight="1" x14ac:dyDescent="0.2">
      <c r="A45" s="144" t="s">
        <v>381</v>
      </c>
    </row>
    <row r="46" spans="1:1" ht="12" customHeight="1" x14ac:dyDescent="0.2">
      <c r="A46" s="144" t="s">
        <v>382</v>
      </c>
    </row>
    <row r="47" spans="1:1" ht="12" customHeight="1" x14ac:dyDescent="0.2">
      <c r="A47" s="144" t="s">
        <v>383</v>
      </c>
    </row>
    <row r="48" spans="1:1" ht="12" customHeight="1" x14ac:dyDescent="0.2">
      <c r="A48" s="144" t="s">
        <v>384</v>
      </c>
    </row>
    <row r="49" spans="1:1" ht="12" customHeight="1" x14ac:dyDescent="0.2">
      <c r="A49" s="144" t="s">
        <v>385</v>
      </c>
    </row>
    <row r="50" spans="1:1" ht="12" customHeight="1" x14ac:dyDescent="0.2">
      <c r="A50" s="144" t="s">
        <v>386</v>
      </c>
    </row>
    <row r="51" spans="1:1" ht="12" customHeight="1" x14ac:dyDescent="0.2">
      <c r="A51" s="144" t="s">
        <v>387</v>
      </c>
    </row>
    <row r="52" spans="1:1" ht="12" customHeight="1" x14ac:dyDescent="0.2">
      <c r="A52" s="144" t="s">
        <v>388</v>
      </c>
    </row>
    <row r="53" spans="1:1" ht="12" customHeight="1" x14ac:dyDescent="0.2">
      <c r="A53" s="144" t="s">
        <v>389</v>
      </c>
    </row>
    <row r="54" spans="1:1" ht="12" customHeight="1" x14ac:dyDescent="0.2">
      <c r="A54" s="144" t="s">
        <v>390</v>
      </c>
    </row>
    <row r="55" spans="1:1" ht="12" customHeight="1" x14ac:dyDescent="0.2">
      <c r="A55" s="144" t="s">
        <v>391</v>
      </c>
    </row>
    <row r="56" spans="1:1" ht="12" customHeight="1" x14ac:dyDescent="0.2">
      <c r="A56" s="144" t="s">
        <v>392</v>
      </c>
    </row>
    <row r="57" spans="1:1" ht="12" customHeight="1" x14ac:dyDescent="0.2">
      <c r="A57" s="144" t="s">
        <v>393</v>
      </c>
    </row>
    <row r="58" spans="1:1" ht="12" customHeight="1" x14ac:dyDescent="0.2">
      <c r="A58" s="144" t="s">
        <v>394</v>
      </c>
    </row>
    <row r="59" spans="1:1" ht="12" customHeight="1" x14ac:dyDescent="0.2">
      <c r="A59" s="144" t="s">
        <v>395</v>
      </c>
    </row>
    <row r="60" spans="1:1" ht="12" customHeight="1" x14ac:dyDescent="0.2">
      <c r="A60" s="144" t="s">
        <v>396</v>
      </c>
    </row>
    <row r="61" spans="1:1" ht="12" customHeight="1" x14ac:dyDescent="0.2">
      <c r="A61" s="144" t="s">
        <v>397</v>
      </c>
    </row>
    <row r="62" spans="1:1" ht="12" customHeight="1" x14ac:dyDescent="0.2">
      <c r="A62" s="144" t="s">
        <v>398</v>
      </c>
    </row>
    <row r="63" spans="1:1" ht="12" customHeight="1" x14ac:dyDescent="0.2">
      <c r="A63" s="144" t="s">
        <v>399</v>
      </c>
    </row>
    <row r="64" spans="1:1" ht="12" customHeight="1" x14ac:dyDescent="0.2">
      <c r="A64" s="144" t="s">
        <v>400</v>
      </c>
    </row>
    <row r="65" spans="1:1" ht="12" customHeight="1" x14ac:dyDescent="0.2">
      <c r="A65" s="144" t="s">
        <v>401</v>
      </c>
    </row>
    <row r="66" spans="1:1" ht="12" customHeight="1" x14ac:dyDescent="0.2">
      <c r="A66" s="144" t="s">
        <v>402</v>
      </c>
    </row>
    <row r="67" spans="1:1" ht="12" customHeight="1" x14ac:dyDescent="0.2">
      <c r="A67" s="144" t="s">
        <v>403</v>
      </c>
    </row>
    <row r="68" spans="1:1" ht="12" customHeight="1" x14ac:dyDescent="0.2">
      <c r="A68" s="144" t="s">
        <v>404</v>
      </c>
    </row>
    <row r="69" spans="1:1" ht="12" customHeight="1" x14ac:dyDescent="0.2">
      <c r="A69" s="144" t="s">
        <v>405</v>
      </c>
    </row>
    <row r="70" spans="1:1" ht="12" customHeight="1" x14ac:dyDescent="0.2">
      <c r="A70" s="144" t="s">
        <v>406</v>
      </c>
    </row>
    <row r="71" spans="1:1" ht="12" customHeight="1" x14ac:dyDescent="0.2">
      <c r="A71" s="144" t="s">
        <v>407</v>
      </c>
    </row>
    <row r="72" spans="1:1" ht="12" customHeight="1" x14ac:dyDescent="0.2">
      <c r="A72" s="144" t="s">
        <v>408</v>
      </c>
    </row>
    <row r="73" spans="1:1" ht="12" customHeight="1" x14ac:dyDescent="0.2">
      <c r="A73" s="144" t="s">
        <v>409</v>
      </c>
    </row>
    <row r="74" spans="1:1" ht="12" customHeight="1" x14ac:dyDescent="0.2">
      <c r="A74" s="144" t="s">
        <v>410</v>
      </c>
    </row>
    <row r="75" spans="1:1" ht="12" customHeight="1" x14ac:dyDescent="0.2">
      <c r="A75" s="144" t="s">
        <v>411</v>
      </c>
    </row>
    <row r="76" spans="1:1" ht="12" customHeight="1" x14ac:dyDescent="0.2">
      <c r="A76" s="144" t="s">
        <v>412</v>
      </c>
    </row>
    <row r="77" spans="1:1" ht="12" customHeight="1" x14ac:dyDescent="0.2">
      <c r="A77" s="144" t="s">
        <v>413</v>
      </c>
    </row>
    <row r="78" spans="1:1" ht="12" customHeight="1" x14ac:dyDescent="0.2">
      <c r="A78" s="144" t="s">
        <v>414</v>
      </c>
    </row>
    <row r="79" spans="1:1" ht="12" customHeight="1" x14ac:dyDescent="0.2">
      <c r="A79" s="21" t="s">
        <v>416</v>
      </c>
    </row>
  </sheetData>
  <sheetProtection algorithmName="SHA-512" hashValue="KbtQpnfdnvo5scUh5Y6pkLEC7Jpb1rPd4yJw4Y3A8EhOuiCPaHeJrg3RH8gs9G/6M7vwy9shT7hhHYEU5LeNug==" saltValue="DTSxB+/zOXs7ONJWNFZSdg==" spinCount="100000" sheet="1" objects="1" scenarios="1"/>
  <pageMargins left="0.34251968503937008" right="0.39370078740157483" top="1.1811023622047245" bottom="0.59055118110236227" header="0.20472440944881892" footer="0.31496062992125984"/>
  <pageSetup paperSize="9" orientation="portrait" r:id="rId1"/>
  <headerFooter scaleWithDoc="0">
    <oddHeader>&amp;L&amp;G</oddHeader>
    <oddFooter>&amp;L&amp;7   &amp;C&amp;7   &amp;R&amp;7&amp;P/&amp;N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Einführung</vt:lpstr>
      <vt:lpstr>Eingaben</vt:lpstr>
      <vt:lpstr>Ergänzungen</vt:lpstr>
      <vt:lpstr>Unterlagen</vt:lpstr>
      <vt:lpstr>Bewertungsvorgaben</vt:lpstr>
      <vt:lpstr>Tabelle 3</vt:lpstr>
      <vt:lpstr>Bewertungsvorgaben!Druckbereich</vt:lpstr>
      <vt:lpstr>Einführung!Druckbereich</vt:lpstr>
      <vt:lpstr>Eingaben!Druckbereich</vt:lpstr>
      <vt:lpstr>Ergänzungen!Druckbereich</vt:lpstr>
      <vt:lpstr>Unterlagen!Druckbereich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Presotto Lorenzo, DIJ-KESB-Thun</dc:creator>
  <dc:description>V01-2020-02-06</dc:description>
  <cp:lastModifiedBy>Presotto Lorenzo, DIJ-KESB-Thun</cp:lastModifiedBy>
  <cp:lastPrinted>2023-11-20T13:08:28Z</cp:lastPrinted>
  <dcterms:created xsi:type="dcterms:W3CDTF">2017-01-27T10:03:10Z</dcterms:created>
  <dcterms:modified xsi:type="dcterms:W3CDTF">2023-12-14T16:15:38Z</dcterms:modified>
</cp:coreProperties>
</file>