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DieseArbeitsmappe"/>
  <mc:AlternateContent xmlns:mc="http://schemas.openxmlformats.org/markup-compatibility/2006">
    <mc:Choice Requires="x15">
      <x15ac:absPath xmlns:x15ac="http://schemas.microsoft.com/office/spreadsheetml/2010/11/ac" url="\\a2va-cfs-usr0.jgk.be.ch\usr0\UserHomes\MZUM\Z_Systems\RedirectedFolders\Desktop\Inventar\"/>
    </mc:Choice>
  </mc:AlternateContent>
  <bookViews>
    <workbookView xWindow="0" yWindow="0" windowWidth="14370" windowHeight="5955"/>
  </bookViews>
  <sheets>
    <sheet name="Introduction" sheetId="1" r:id="rId1"/>
    <sheet name="Formulaire" sheetId="2" r:id="rId2"/>
    <sheet name="Compléments" sheetId="4" r:id="rId3"/>
    <sheet name="Annexes" sheetId="5" r:id="rId4"/>
    <sheet name="Règles d'évaluation" sheetId="6" r:id="rId5"/>
    <sheet name="Tabelle 3" sheetId="3" state="hidden" r:id="rId6"/>
  </sheets>
  <definedNames>
    <definedName name="Diff.monnaies">#REF!,#REF!</definedName>
    <definedName name="_xlnm.Print_Area" localSheetId="3">Annexes!$A$1:$AM$70</definedName>
    <definedName name="_xlnm.Print_Area" localSheetId="2">Compléments!$A$1:$AL$274</definedName>
    <definedName name="_xlnm.Print_Area" localSheetId="1">Formulaire!$A$1:$AL$583</definedName>
    <definedName name="_xlnm.Print_Area" localSheetId="0">Introduction!$A$1:$AM$45</definedName>
    <definedName name="_xlnm.Print_Area" localSheetId="4">'Règles d''évaluation'!$A$1:$AM$112</definedName>
    <definedName name="Euro">#REF!</definedName>
    <definedName name="Monnaies">#REF!,#REF!,#REF!,#REF!,#REF!,#REF!,#REF!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G26" i="3" l="1"/>
  <c r="G25" i="3"/>
  <c r="G24" i="3"/>
  <c r="F26" i="3" l="1"/>
  <c r="I26" i="3" s="1"/>
  <c r="F25" i="3"/>
  <c r="I25" i="3" s="1"/>
  <c r="F24" i="3"/>
  <c r="V39" i="2" l="1"/>
  <c r="AG244" i="2"/>
  <c r="I125" i="2"/>
  <c r="I123" i="2"/>
  <c r="O14" i="3"/>
  <c r="O3" i="3"/>
  <c r="O2" i="3"/>
  <c r="G18" i="3"/>
  <c r="G17" i="3"/>
  <c r="AG156" i="4" l="1"/>
  <c r="AG154" i="4"/>
  <c r="AG263" i="2"/>
  <c r="AG261" i="2"/>
  <c r="AG147" i="4"/>
  <c r="AG145" i="4"/>
  <c r="AG143" i="4"/>
  <c r="AG141" i="4"/>
  <c r="AG139" i="4"/>
  <c r="AG137" i="4"/>
  <c r="AG254" i="2"/>
  <c r="AG252" i="2"/>
  <c r="AG250" i="2"/>
  <c r="AG248" i="2"/>
  <c r="AG246" i="2"/>
  <c r="AG130" i="4"/>
  <c r="AG128" i="4"/>
  <c r="AG237" i="2"/>
  <c r="G22" i="3" l="1"/>
  <c r="O12" i="3"/>
  <c r="O13" i="3"/>
  <c r="AG363" i="2"/>
  <c r="AG361" i="2"/>
  <c r="AG359" i="2"/>
  <c r="AG350" i="2"/>
  <c r="AG348" i="2"/>
  <c r="AG346" i="2"/>
  <c r="AG337" i="2"/>
  <c r="AG335" i="2"/>
  <c r="AG333" i="2"/>
  <c r="AG331" i="2"/>
  <c r="O7" i="3" l="1"/>
  <c r="O8" i="3"/>
  <c r="O9" i="3" l="1"/>
  <c r="O17" i="3" s="1"/>
  <c r="H6" i="3"/>
  <c r="H5" i="3"/>
  <c r="H4" i="3" l="1"/>
  <c r="H3" i="3"/>
  <c r="AG250" i="4"/>
  <c r="AG248" i="4"/>
  <c r="AG246" i="4"/>
  <c r="AG237" i="4"/>
  <c r="AG235" i="4"/>
  <c r="AG233" i="4"/>
  <c r="AG224" i="4"/>
  <c r="AG222" i="4"/>
  <c r="AG220" i="4"/>
  <c r="AG218" i="4"/>
  <c r="AG216" i="4"/>
  <c r="AG192" i="4"/>
  <c r="H17" i="3" s="1"/>
  <c r="AG183" i="4"/>
  <c r="H16" i="3" s="1"/>
  <c r="AG165" i="4"/>
  <c r="H13" i="3"/>
  <c r="H11" i="3"/>
  <c r="AG121" i="4"/>
  <c r="AG119" i="4"/>
  <c r="AG117" i="4"/>
  <c r="AG115" i="4"/>
  <c r="AG113" i="4"/>
  <c r="AG104" i="4"/>
  <c r="H9" i="3" s="1"/>
  <c r="AG95" i="4"/>
  <c r="H8" i="3" s="1"/>
  <c r="AG86" i="4"/>
  <c r="AG84" i="4"/>
  <c r="AG82" i="4"/>
  <c r="AG80" i="4"/>
  <c r="AG78" i="4"/>
  <c r="W26" i="4"/>
  <c r="I26" i="4"/>
  <c r="W24" i="4"/>
  <c r="I24" i="4"/>
  <c r="W22" i="4"/>
  <c r="I22" i="4"/>
  <c r="W20" i="4"/>
  <c r="I24" i="3"/>
  <c r="F22" i="3"/>
  <c r="I22" i="3" s="1"/>
  <c r="F21" i="3"/>
  <c r="F20" i="3"/>
  <c r="I20" i="3" s="1"/>
  <c r="F19" i="3"/>
  <c r="F18" i="3"/>
  <c r="F17" i="3"/>
  <c r="F16" i="3"/>
  <c r="F13" i="3"/>
  <c r="F12" i="3"/>
  <c r="F11" i="3"/>
  <c r="F10" i="3"/>
  <c r="I10" i="3" s="1"/>
  <c r="F9" i="3"/>
  <c r="F8" i="3"/>
  <c r="F7" i="3"/>
  <c r="I7" i="3" s="1"/>
  <c r="F6" i="3"/>
  <c r="I6" i="3" s="1"/>
  <c r="F5" i="3"/>
  <c r="I5" i="3" s="1"/>
  <c r="F4" i="3"/>
  <c r="F3" i="3"/>
  <c r="F2" i="3"/>
  <c r="L13" i="3"/>
  <c r="L14" i="3" s="1"/>
  <c r="O5" i="3"/>
  <c r="L5" i="3"/>
  <c r="O4" i="3"/>
  <c r="L4" i="3"/>
  <c r="L3" i="3"/>
  <c r="G6" i="3"/>
  <c r="G5" i="3"/>
  <c r="G4" i="3"/>
  <c r="G2" i="3"/>
  <c r="C3" i="3"/>
  <c r="C542" i="2" s="1"/>
  <c r="C2" i="3"/>
  <c r="W125" i="2"/>
  <c r="W123" i="2"/>
  <c r="W121" i="2"/>
  <c r="W119" i="2"/>
  <c r="I121" i="2"/>
  <c r="I4" i="3" l="1"/>
  <c r="I2" i="3"/>
  <c r="I17" i="3"/>
  <c r="AA428" i="2" s="1"/>
  <c r="I16" i="3"/>
  <c r="AA426" i="2" s="1"/>
  <c r="H20" i="3"/>
  <c r="AG502" i="2"/>
  <c r="AG538" i="2" s="1"/>
  <c r="H10" i="3"/>
  <c r="H12" i="3"/>
  <c r="H7" i="3"/>
  <c r="H19" i="3"/>
  <c r="H21" i="3"/>
  <c r="AA404" i="2"/>
  <c r="AA444" i="2"/>
  <c r="AG532" i="2"/>
  <c r="AG540" i="2" s="1"/>
  <c r="AA448" i="2"/>
  <c r="F23" i="3"/>
  <c r="AA406" i="2"/>
  <c r="AA414" i="2"/>
  <c r="AA440" i="2"/>
  <c r="AA408" i="2"/>
  <c r="I18" i="3"/>
  <c r="AA430" i="2" s="1"/>
  <c r="G3" i="3"/>
  <c r="I3" i="3" s="1"/>
  <c r="O6" i="3"/>
  <c r="L6" i="3"/>
  <c r="AG542" i="2"/>
  <c r="AG372" i="2"/>
  <c r="G23" i="3" s="1"/>
  <c r="AG299" i="2"/>
  <c r="AA402" i="2" l="1"/>
  <c r="I23" i="3"/>
  <c r="AA446" i="2" s="1"/>
  <c r="G20" i="3"/>
  <c r="G15" i="3"/>
  <c r="I15" i="3" s="1"/>
  <c r="AA424" i="2" s="1"/>
  <c r="G19" i="3"/>
  <c r="G21" i="3"/>
  <c r="I19" i="3" l="1"/>
  <c r="AA438" i="2" s="1"/>
  <c r="I21" i="3"/>
  <c r="AA442" i="2" s="1"/>
  <c r="AG225" i="2"/>
  <c r="AG223" i="2"/>
  <c r="AG221" i="2"/>
  <c r="AG219" i="2"/>
  <c r="AG217" i="2"/>
  <c r="AG190" i="2"/>
  <c r="AG188" i="2"/>
  <c r="AG186" i="2"/>
  <c r="AG184" i="2"/>
  <c r="AG182" i="2"/>
  <c r="AG31" i="1"/>
  <c r="AG290" i="2"/>
  <c r="G16" i="3" s="1"/>
  <c r="AG272" i="2"/>
  <c r="L2" i="3" s="1"/>
  <c r="G7" i="3" l="1"/>
  <c r="L12" i="3"/>
  <c r="L7" i="3"/>
  <c r="L8" i="3"/>
  <c r="G10" i="3"/>
  <c r="G13" i="3"/>
  <c r="I13" i="3" s="1"/>
  <c r="AA420" i="2" s="1"/>
  <c r="G9" i="3"/>
  <c r="I9" i="3" s="1"/>
  <c r="AA412" i="2" s="1"/>
  <c r="AG199" i="2"/>
  <c r="G11" i="3"/>
  <c r="I11" i="3" l="1"/>
  <c r="AA416" i="2" s="1"/>
  <c r="G8" i="3"/>
  <c r="G12" i="3"/>
  <c r="I12" i="3" s="1"/>
  <c r="AA418" i="2" s="1"/>
  <c r="L9" i="3"/>
  <c r="L17" i="3" s="1"/>
  <c r="I8" i="3" l="1"/>
  <c r="AA410" i="2" s="1"/>
  <c r="G14" i="3"/>
  <c r="I14" i="3" l="1"/>
  <c r="AA422" i="2" s="1"/>
  <c r="AG432" i="2" s="1"/>
  <c r="AG450" i="2" s="1"/>
  <c r="AG456" i="2" l="1"/>
  <c r="AG458" i="2"/>
  <c r="AG460" i="2" l="1"/>
</calcChain>
</file>

<file path=xl/sharedStrings.xml><?xml version="1.0" encoding="utf-8"?>
<sst xmlns="http://schemas.openxmlformats.org/spreadsheetml/2006/main" count="911" uniqueCount="516">
  <si>
    <t xml:space="preserve"> </t>
  </si>
  <si>
    <t>Inventarstichtag</t>
  </si>
  <si>
    <t>Geburtsdatum</t>
  </si>
  <si>
    <t>Adresse</t>
  </si>
  <si>
    <t>Testament</t>
  </si>
  <si>
    <t>#1</t>
  </si>
  <si>
    <t>#2</t>
  </si>
  <si>
    <t>#3</t>
  </si>
  <si>
    <t>#4</t>
  </si>
  <si>
    <t>#5</t>
  </si>
  <si>
    <t>#6</t>
  </si>
  <si>
    <t>1234-5678</t>
  </si>
  <si>
    <t>2)</t>
  </si>
  <si>
    <t>3)</t>
  </si>
  <si>
    <t>4)</t>
  </si>
  <si>
    <t>Verlustscheine</t>
  </si>
  <si>
    <t>Betreibungen</t>
  </si>
  <si>
    <t>5)</t>
  </si>
  <si>
    <t>Bilanz</t>
  </si>
  <si>
    <t>Wertschriften</t>
  </si>
  <si>
    <t>Grundstücke</t>
  </si>
  <si>
    <t>Unverteilte Erbschaften</t>
  </si>
  <si>
    <t>Aktivdarlehen</t>
  </si>
  <si>
    <t>Mietzins-/Heimdepot</t>
  </si>
  <si>
    <t>Geschäftsvermögen</t>
  </si>
  <si>
    <t>Freizügigkeitsguthaben</t>
  </si>
  <si>
    <t>Säule 3a-Guthaben</t>
  </si>
  <si>
    <t>Säule 3b-Guthaben</t>
  </si>
  <si>
    <t>Guthaben und Forderungen</t>
  </si>
  <si>
    <t>Vermögensrelevante Sachwerte</t>
  </si>
  <si>
    <t>Tresorfach/Safe</t>
  </si>
  <si>
    <t>Mobiliar/Hausrat</t>
  </si>
  <si>
    <t>Offene Rechnungen/Verpflichtungen</t>
  </si>
  <si>
    <t>Passivdarlehen</t>
  </si>
  <si>
    <t>Hypothekardarlehen</t>
  </si>
  <si>
    <t>Sozialhilfeschulden</t>
  </si>
  <si>
    <t>Budget</t>
  </si>
  <si>
    <t>Währungen</t>
  </si>
  <si>
    <t>Euro</t>
  </si>
  <si>
    <t>Summe Einnahmen</t>
  </si>
  <si>
    <t>Summe Ausgaben</t>
  </si>
  <si>
    <t>Barvermögen (CHF)</t>
  </si>
  <si>
    <t>Barvermögen (FW)</t>
  </si>
  <si>
    <t>Bankguthaben (CHF)</t>
  </si>
  <si>
    <t>Bankguthaben (FW)</t>
  </si>
  <si>
    <t>Summe Eingabe</t>
  </si>
  <si>
    <t>Alter</t>
  </si>
  <si>
    <t>Sex (1=weiblich;2=männlich)</t>
  </si>
  <si>
    <t>Aktivierung weiblich</t>
  </si>
  <si>
    <t>Aktivierung männlich</t>
  </si>
  <si>
    <t>Entscheid Aktivierung</t>
  </si>
  <si>
    <t>Aktivierung FZL nach Alter</t>
  </si>
  <si>
    <t>Rente</t>
  </si>
  <si>
    <t>Entscheid Rente</t>
  </si>
  <si>
    <t>Gesamtentscheid Aktivierung FZL</t>
  </si>
  <si>
    <t>Bilanzbetrag</t>
  </si>
  <si>
    <t xml:space="preserve">Aktivierung FZL nach IV-Rente </t>
  </si>
  <si>
    <t>Aktiverung Säule 3a nach Alter</t>
  </si>
  <si>
    <t>Betragseingaben</t>
  </si>
  <si>
    <t>Frageeingaben</t>
  </si>
  <si>
    <t>Bilanzwert</t>
  </si>
  <si>
    <t>#7</t>
  </si>
  <si>
    <t>#8</t>
  </si>
  <si>
    <t>#9</t>
  </si>
  <si>
    <t>#10</t>
  </si>
  <si>
    <t>#11</t>
  </si>
  <si>
    <t>#12</t>
  </si>
  <si>
    <t>→</t>
  </si>
  <si>
    <t>1.</t>
  </si>
  <si>
    <t>10.</t>
  </si>
  <si>
    <t>2.</t>
  </si>
  <si>
    <t>3.</t>
  </si>
  <si>
    <t>4.</t>
  </si>
  <si>
    <t>5.</t>
  </si>
  <si>
    <t>6.</t>
  </si>
  <si>
    <t>7.</t>
  </si>
  <si>
    <t>8.</t>
  </si>
  <si>
    <t>9.</t>
  </si>
  <si>
    <t>11.</t>
  </si>
  <si>
    <t>12.</t>
  </si>
  <si>
    <t>13.</t>
  </si>
  <si>
    <t>14.</t>
  </si>
  <si>
    <t>Ergänzung</t>
  </si>
  <si>
    <t>Krankenversicherer</t>
  </si>
  <si>
    <r>
      <t xml:space="preserve">Franchise </t>
    </r>
    <r>
      <rPr>
        <sz val="8.5"/>
        <color theme="1"/>
        <rFont val="Webdings"/>
        <family val="1"/>
        <charset val="2"/>
      </rPr>
      <t>2</t>
    </r>
  </si>
  <si>
    <t>Agrisano</t>
  </si>
  <si>
    <t>AMB Assurances SA</t>
  </si>
  <si>
    <t>Aquilana</t>
  </si>
  <si>
    <t>Assura-Basis SA</t>
  </si>
  <si>
    <t>Atupri</t>
  </si>
  <si>
    <t>Avenir Krankenversicherung AG</t>
  </si>
  <si>
    <t>Birchmeier</t>
  </si>
  <si>
    <t>CONCORDIA</t>
  </si>
  <si>
    <t>CSS</t>
  </si>
  <si>
    <t>Easy Sana Krankenversicherung AG</t>
  </si>
  <si>
    <t>EGK</t>
  </si>
  <si>
    <t>Einsiedler Krankenkasse</t>
  </si>
  <si>
    <t>GALENOS AG</t>
  </si>
  <si>
    <t>Glarner</t>
  </si>
  <si>
    <t>Helsana</t>
  </si>
  <si>
    <t>Ingenbohl</t>
  </si>
  <si>
    <t>KLuG</t>
  </si>
  <si>
    <t>Kolping</t>
  </si>
  <si>
    <t>KPT</t>
  </si>
  <si>
    <t>Lumneziana</t>
  </si>
  <si>
    <t>Luzerner Hinterland</t>
  </si>
  <si>
    <t>Moove Sympany AG</t>
  </si>
  <si>
    <t>Mutuel Krankenversicherung AG</t>
  </si>
  <si>
    <t>ÖKK</t>
  </si>
  <si>
    <t>Philos Krankenversicherung AG</t>
  </si>
  <si>
    <t>PROVITA</t>
  </si>
  <si>
    <t>rhenusana</t>
  </si>
  <si>
    <t>sana24</t>
  </si>
  <si>
    <t>sanavals</t>
  </si>
  <si>
    <t>Sanitas</t>
  </si>
  <si>
    <t>SLKK</t>
  </si>
  <si>
    <t>sodalis</t>
  </si>
  <si>
    <t>Steffisburg</t>
  </si>
  <si>
    <t>Stoffel</t>
  </si>
  <si>
    <t>Sumiswalder</t>
  </si>
  <si>
    <t>SUPRA-1846 SA</t>
  </si>
  <si>
    <t>SWICA</t>
  </si>
  <si>
    <t>Vallée d’Entremont</t>
  </si>
  <si>
    <t>Visana</t>
  </si>
  <si>
    <t>Visperterminen</t>
  </si>
  <si>
    <t>vita surselva</t>
  </si>
  <si>
    <t>Vivacare</t>
  </si>
  <si>
    <t xml:space="preserve">Vivao Sympany </t>
  </si>
  <si>
    <t>Wädenswil</t>
  </si>
  <si>
    <t>Andere</t>
  </si>
  <si>
    <t>KVG Franchise</t>
  </si>
  <si>
    <t>Modèle d'inventaire</t>
  </si>
  <si>
    <t>Inventaire des biens (art. 405 CC)</t>
  </si>
  <si>
    <t>Mesdames, Messieurs,</t>
  </si>
  <si>
    <t>L'onglet bleu énumère les documents à envoyer avec le modèle d'inventaire.</t>
  </si>
  <si>
    <t>Voici comment procéder:</t>
  </si>
  <si>
    <t>Localité</t>
  </si>
  <si>
    <t>Montant</t>
  </si>
  <si>
    <t>Institution gérant le compte</t>
  </si>
  <si>
    <t>Fondation Pilier3</t>
  </si>
  <si>
    <t>Fribourg</t>
  </si>
  <si>
    <t>L'onglet violet dispose d'autres champs, si nécessaire.</t>
  </si>
  <si>
    <t>Autorité de protection de l'enfant et de l'adulte</t>
  </si>
  <si>
    <t>du canton de Berne</t>
  </si>
  <si>
    <t>Formulaire</t>
  </si>
  <si>
    <t>Données de base</t>
  </si>
  <si>
    <t>Date de l'inventaire</t>
  </si>
  <si>
    <t>Nom</t>
  </si>
  <si>
    <t>Prénom</t>
  </si>
  <si>
    <t>Date de naissance</t>
  </si>
  <si>
    <r>
      <t xml:space="preserve">Sexe </t>
    </r>
    <r>
      <rPr>
        <sz val="8.5"/>
        <color theme="1"/>
        <rFont val="Webdings"/>
        <family val="1"/>
        <charset val="2"/>
      </rPr>
      <t>2</t>
    </r>
  </si>
  <si>
    <r>
      <rPr>
        <sz val="8.5"/>
        <color theme="1"/>
        <rFont val="Arial"/>
        <family val="2"/>
      </rPr>
      <t>É</t>
    </r>
    <r>
      <rPr>
        <sz val="8.5"/>
        <color theme="1"/>
        <rFont val="Arial"/>
        <family val="2"/>
        <scheme val="minor"/>
      </rPr>
      <t xml:space="preserve">tat civil </t>
    </r>
    <r>
      <rPr>
        <sz val="8.5"/>
        <color theme="1"/>
        <rFont val="Webdings"/>
        <family val="1"/>
        <charset val="2"/>
      </rPr>
      <t>2</t>
    </r>
  </si>
  <si>
    <t>Nom épouse/époux</t>
  </si>
  <si>
    <t>Prénom épouse/époux</t>
  </si>
  <si>
    <t>NPA, localité</t>
  </si>
  <si>
    <t>1. Renseignements sur la personne sous curatelle</t>
  </si>
  <si>
    <t>2. Renseignements sur la ou le mandataire</t>
  </si>
  <si>
    <t>Service social</t>
  </si>
  <si>
    <t>Téléphone</t>
  </si>
  <si>
    <t>Adresse électronique</t>
  </si>
  <si>
    <t>Données spécifiques</t>
  </si>
  <si>
    <t>1. Assurance-maladie</t>
  </si>
  <si>
    <r>
      <t xml:space="preserve">Assureur LAMal </t>
    </r>
    <r>
      <rPr>
        <sz val="8.5"/>
        <color theme="1"/>
        <rFont val="Webdings"/>
        <family val="1"/>
        <charset val="2"/>
      </rPr>
      <t>2</t>
    </r>
  </si>
  <si>
    <t>N° de police</t>
  </si>
  <si>
    <r>
      <t xml:space="preserve">Couverture accidents </t>
    </r>
    <r>
      <rPr>
        <sz val="8.5"/>
        <color theme="1"/>
        <rFont val="Webdings"/>
        <family val="1"/>
        <charset val="2"/>
      </rPr>
      <t>2</t>
    </r>
  </si>
  <si>
    <t>Assureur LCA</t>
  </si>
  <si>
    <t>2. Assurances</t>
  </si>
  <si>
    <t>Type d'assurance</t>
  </si>
  <si>
    <t>Responsabilité civile</t>
  </si>
  <si>
    <t>Ménage</t>
  </si>
  <si>
    <t>Compagnie d'assurance</t>
  </si>
  <si>
    <t>Somme d'assurance</t>
  </si>
  <si>
    <t>3. Droit d'habitation</t>
  </si>
  <si>
    <t>Propriétaire</t>
  </si>
  <si>
    <r>
      <t xml:space="preserve">Droit à titre onéreux </t>
    </r>
    <r>
      <rPr>
        <sz val="8.5"/>
        <color theme="1"/>
        <rFont val="Webdings"/>
        <family val="1"/>
        <charset val="2"/>
      </rPr>
      <t>2</t>
    </r>
  </si>
  <si>
    <t>4. Usufruit</t>
  </si>
  <si>
    <t>Description du patrimoine</t>
  </si>
  <si>
    <t>Montant du patrimoine</t>
  </si>
  <si>
    <t>5. Régime matrimonial et droit successoral</t>
  </si>
  <si>
    <t>Document ou acte</t>
  </si>
  <si>
    <t>Contrat de mariage ou pacte successoral</t>
  </si>
  <si>
    <t>Dispositions en cas de décès</t>
  </si>
  <si>
    <t>Mandat pour cause d'inaptittude</t>
  </si>
  <si>
    <t>Directives anticipées</t>
  </si>
  <si>
    <t>Lieu de conservation</t>
  </si>
  <si>
    <r>
      <t xml:space="preserve">Oui/non </t>
    </r>
    <r>
      <rPr>
        <sz val="8.5"/>
        <color theme="1"/>
        <rFont val="Webdings"/>
        <family val="1"/>
        <charset val="2"/>
      </rPr>
      <t>2</t>
    </r>
  </si>
  <si>
    <t>6. Rentes</t>
  </si>
  <si>
    <t>La personne sous curatelle reçoit-elle une rente AVS ou AI?</t>
  </si>
  <si>
    <t>Remarques</t>
  </si>
  <si>
    <t>Actifs</t>
  </si>
  <si>
    <t>1a. Fortune en espèces</t>
  </si>
  <si>
    <r>
      <t xml:space="preserve">remis </t>
    </r>
    <r>
      <rPr>
        <sz val="8.5"/>
        <color theme="1"/>
        <rFont val="Webdings"/>
        <family val="1"/>
        <charset val="2"/>
      </rPr>
      <t>2</t>
    </r>
  </si>
  <si>
    <t>1b. Fortune en espèces (en devises étrangères)</t>
  </si>
  <si>
    <r>
      <t xml:space="preserve">Monnaie </t>
    </r>
    <r>
      <rPr>
        <sz val="8.5"/>
        <color theme="1"/>
        <rFont val="Webdings"/>
        <family val="1"/>
        <charset val="2"/>
      </rPr>
      <t>2</t>
    </r>
  </si>
  <si>
    <t>Taux de change</t>
  </si>
  <si>
    <t>Dollar américain</t>
  </si>
  <si>
    <t>Livre sterling</t>
  </si>
  <si>
    <t>Dollar australien</t>
  </si>
  <si>
    <t>Réal brésilien</t>
  </si>
  <si>
    <t>Yuan renminbi</t>
  </si>
  <si>
    <t>Roupie indienne</t>
  </si>
  <si>
    <t>Couronne danoise</t>
  </si>
  <si>
    <t>Dollar de Hong Kong</t>
  </si>
  <si>
    <t>Roupie indonésienne</t>
  </si>
  <si>
    <t>Shekel israélien</t>
  </si>
  <si>
    <t>Yen japonais</t>
  </si>
  <si>
    <t>Dollar canadien</t>
  </si>
  <si>
    <t>Ringitt malaisien</t>
  </si>
  <si>
    <t>Peso mexicain</t>
  </si>
  <si>
    <t>Dollar néo-zélandais</t>
  </si>
  <si>
    <t>Couronne norvégienne</t>
  </si>
  <si>
    <t>Roupie pakistanaise</t>
  </si>
  <si>
    <t>Peso philippin</t>
  </si>
  <si>
    <t>Zloty polonais</t>
  </si>
  <si>
    <t>Rouble russe</t>
  </si>
  <si>
    <t>Couronne suédoise</t>
  </si>
  <si>
    <t>Dollar de Singapour</t>
  </si>
  <si>
    <t>Rand sud-africain</t>
  </si>
  <si>
    <t>Won sud-coréen</t>
  </si>
  <si>
    <t>Nouveau dollar de Taïwan</t>
  </si>
  <si>
    <t>Baht thaïlandais</t>
  </si>
  <si>
    <t>Couronne tchèque</t>
  </si>
  <si>
    <t>Livre turque</t>
  </si>
  <si>
    <t>Forint hongrois</t>
  </si>
  <si>
    <t>Peso chilien</t>
  </si>
  <si>
    <r>
      <t>remis</t>
    </r>
    <r>
      <rPr>
        <sz val="8.5"/>
        <color theme="1"/>
        <rFont val="Webdings"/>
        <family val="1"/>
        <charset val="2"/>
      </rPr>
      <t>2</t>
    </r>
  </si>
  <si>
    <t>2a. Avoirs bancaires (en CHF)</t>
  </si>
  <si>
    <t>N° IBAN</t>
  </si>
  <si>
    <t>Banque</t>
  </si>
  <si>
    <t>Titulaire</t>
  </si>
  <si>
    <t>Lequel de ces comptes doit-il servir à la gestion des opérations courantes?</t>
  </si>
  <si>
    <t>2b. Avoirs bancaires (en devises étrangères)</t>
  </si>
  <si>
    <t>Montant (CHF)</t>
  </si>
  <si>
    <t>3. Titres/dépôts de valeurs</t>
  </si>
  <si>
    <t>N° de dépôt</t>
  </si>
  <si>
    <t>4. Avoirs et créances</t>
  </si>
  <si>
    <t>Débitrice ou débiteur</t>
  </si>
  <si>
    <t>Motif de la créance</t>
  </si>
  <si>
    <r>
      <t xml:space="preserve">Contrat </t>
    </r>
    <r>
      <rPr>
        <sz val="8.5"/>
        <color theme="1"/>
        <rFont val="Webdings"/>
        <family val="1"/>
        <charset val="2"/>
      </rPr>
      <t>2</t>
    </r>
  </si>
  <si>
    <t>Montant du prêt</t>
  </si>
  <si>
    <t>Solde</t>
  </si>
  <si>
    <t>6. Dépôts de garantie (loyer/institution)</t>
  </si>
  <si>
    <t>Destinataire</t>
  </si>
  <si>
    <t>Libellé</t>
  </si>
  <si>
    <t>7. Valeurs corporelles influençant la fortune</t>
  </si>
  <si>
    <r>
      <t xml:space="preserve">Montant </t>
    </r>
    <r>
      <rPr>
        <vertAlign val="superscript"/>
        <sz val="8.5"/>
        <color theme="1"/>
        <rFont val="Arial"/>
        <family val="2"/>
        <scheme val="minor"/>
      </rPr>
      <t>2)</t>
    </r>
  </si>
  <si>
    <t>8. Successions non partagées</t>
  </si>
  <si>
    <t>Commune</t>
  </si>
  <si>
    <t>9. Biens immobiliers</t>
  </si>
  <si>
    <t>N° feuillet RF</t>
  </si>
  <si>
    <t>Valeur officielle</t>
  </si>
  <si>
    <t>Part en %</t>
  </si>
  <si>
    <t>Défunte ou défunt</t>
  </si>
  <si>
    <t>Montant de la succession</t>
  </si>
  <si>
    <t>10. Fortune commerciale</t>
  </si>
  <si>
    <t>Entreprise</t>
  </si>
  <si>
    <t>Goodwill</t>
  </si>
  <si>
    <t>N° de compte/libellé</t>
  </si>
  <si>
    <r>
      <t>11b</t>
    </r>
    <r>
      <rPr>
        <sz val="11"/>
        <color theme="1"/>
        <rFont val="Arial"/>
        <family val="2"/>
        <scheme val="major"/>
      </rPr>
      <t>.</t>
    </r>
    <r>
      <rPr>
        <sz val="11"/>
        <color theme="1"/>
        <rFont val="Webdings"/>
        <family val="1"/>
        <charset val="2"/>
      </rPr>
      <t xml:space="preserve"> </t>
    </r>
    <r>
      <rPr>
        <sz val="11"/>
        <color theme="1"/>
        <rFont val="Arial"/>
        <family val="2"/>
        <scheme val="minor"/>
      </rPr>
      <t>Avoirs du pilier 3a</t>
    </r>
  </si>
  <si>
    <t>12. Avoirs du pilier 3b</t>
  </si>
  <si>
    <t>13. Coffres-forts et trésors</t>
  </si>
  <si>
    <t>Banque/institution</t>
  </si>
  <si>
    <t>N° du coffre</t>
  </si>
  <si>
    <t>Contenu</t>
  </si>
  <si>
    <r>
      <t xml:space="preserve">Montant </t>
    </r>
    <r>
      <rPr>
        <vertAlign val="superscript"/>
        <sz val="8.5"/>
        <color theme="1"/>
        <rFont val="Arial"/>
        <family val="2"/>
        <scheme val="minor"/>
      </rPr>
      <t>3)</t>
    </r>
  </si>
  <si>
    <t>le montant effectif. Prendre directement contact avec l'APEA si un inventaire du coffre-fort ou du trésor est nécessaire.</t>
  </si>
  <si>
    <t xml:space="preserve">En cas de valeur marchande supposée, mais inconnue, indiquer 1 franc; si la valeur marchande est connue, en préciser </t>
  </si>
  <si>
    <r>
      <t xml:space="preserve">14. Objets ménagers et mobilier de valeur importante </t>
    </r>
    <r>
      <rPr>
        <vertAlign val="superscript"/>
        <sz val="11"/>
        <color theme="1"/>
        <rFont val="Arial"/>
        <family val="2"/>
        <scheme val="major"/>
      </rPr>
      <t>4)</t>
    </r>
  </si>
  <si>
    <t>Prendre immédiatement contact avec l'APEA s'il est nécessaire d'évaluer le mobilier ou les objets ménagers.</t>
  </si>
  <si>
    <t>Passifs</t>
  </si>
  <si>
    <t>1. Factures impayées ou engagements</t>
  </si>
  <si>
    <t>Créancière ou créancier</t>
  </si>
  <si>
    <t>2. Emprunts</t>
  </si>
  <si>
    <t>3. Hypothèques</t>
  </si>
  <si>
    <t>4. Poursuites et actes de défaut de biens</t>
  </si>
  <si>
    <t>Poursuites</t>
  </si>
  <si>
    <r>
      <t xml:space="preserve">Actes de défaut de biens </t>
    </r>
    <r>
      <rPr>
        <sz val="10.5"/>
        <color theme="1"/>
        <rFont val="Arial"/>
        <family val="2"/>
        <scheme val="minor"/>
      </rPr>
      <t>(en l'absence de tels actes, indiquer 0)</t>
    </r>
  </si>
  <si>
    <t>Nombre</t>
  </si>
  <si>
    <r>
      <t xml:space="preserve">Montant </t>
    </r>
    <r>
      <rPr>
        <vertAlign val="superscript"/>
        <sz val="8.5"/>
        <color theme="1"/>
        <rFont val="Arial"/>
        <family val="2"/>
        <scheme val="minor"/>
      </rPr>
      <t>5)</t>
    </r>
  </si>
  <si>
    <t>Inscrire le montant effectif donnant lieu à des poursuites, et 1 franc pour le total des actes de défaut de biens.</t>
  </si>
  <si>
    <t>Bilan</t>
  </si>
  <si>
    <t>1. Actifs</t>
  </si>
  <si>
    <t>Avoirs et créances</t>
  </si>
  <si>
    <t>Fortune en espèces</t>
  </si>
  <si>
    <t>Avoirs bancaires</t>
  </si>
  <si>
    <t>Titres</t>
  </si>
  <si>
    <t>Prêts</t>
  </si>
  <si>
    <t>Dépôts de garantie (loyer/institution)</t>
  </si>
  <si>
    <t>Valeurs corporelles influençant la fortune</t>
  </si>
  <si>
    <t>Sucessions non partagées</t>
  </si>
  <si>
    <t>Biens immobiliers</t>
  </si>
  <si>
    <t>Fortune commerciale</t>
  </si>
  <si>
    <t>Avoirs du pilier 3a</t>
  </si>
  <si>
    <t>Avoirs du pilier 3b</t>
  </si>
  <si>
    <t>Coffres-forts ou trésors</t>
  </si>
  <si>
    <t>Total des actifs</t>
  </si>
  <si>
    <t>2. Passifs</t>
  </si>
  <si>
    <t>Emprunts</t>
  </si>
  <si>
    <t>Hypothèques</t>
  </si>
  <si>
    <t>Actes de défaut de biens</t>
  </si>
  <si>
    <t>Dettes relevant de l'aide sociale</t>
  </si>
  <si>
    <t>Total des passifs</t>
  </si>
  <si>
    <t>3. Fortune nette</t>
  </si>
  <si>
    <t>Fortune nette</t>
  </si>
  <si>
    <t>1. Revenus (mensuels)</t>
  </si>
  <si>
    <t>Rente AVS ou AI</t>
  </si>
  <si>
    <t>Prestations complémentaires</t>
  </si>
  <si>
    <t>Rente LPP</t>
  </si>
  <si>
    <t>Autres rentes</t>
  </si>
  <si>
    <t>Revenus provenant de l'activité lucrative</t>
  </si>
  <si>
    <t>Allocation pour impotence</t>
  </si>
  <si>
    <t>Rente viagère</t>
  </si>
  <si>
    <t>Indemnités journalières</t>
  </si>
  <si>
    <t>Contributions relevant du droit de la famille</t>
  </si>
  <si>
    <t>Revenus provenant d'un bail à loyer ou à ferme/d'un usufruit</t>
  </si>
  <si>
    <t>Rendement de la fortune</t>
  </si>
  <si>
    <t>Autres revenus</t>
  </si>
  <si>
    <t>Total des revenus</t>
  </si>
  <si>
    <t>2. Dépenses (mensuelles)</t>
  </si>
  <si>
    <t>introduire sans signe</t>
  </si>
  <si>
    <t>Frais de logement</t>
  </si>
  <si>
    <t>Frais d'entretien</t>
  </si>
  <si>
    <t>Primes LAMal et LCA</t>
  </si>
  <si>
    <t>Quote-part et franchise relevant de la LAMal</t>
  </si>
  <si>
    <t>Impôts, émoluments et taxes</t>
  </si>
  <si>
    <t>Assurances et prévoyance</t>
  </si>
  <si>
    <r>
      <rPr>
        <sz val="11"/>
        <color theme="1"/>
        <rFont val="Arial"/>
        <family val="2"/>
      </rPr>
      <t>É</t>
    </r>
    <r>
      <rPr>
        <sz val="11"/>
        <color theme="1"/>
        <rFont val="Arial"/>
        <family val="2"/>
        <scheme val="minor"/>
      </rPr>
      <t>nergie et communication</t>
    </r>
  </si>
  <si>
    <t>Frais de mobilité</t>
  </si>
  <si>
    <t>Cotisations à l'AVS (personne sans activité lucrative)</t>
  </si>
  <si>
    <t>Provisions et épargne</t>
  </si>
  <si>
    <t>Autres dépenses</t>
  </si>
  <si>
    <t>Total des dépenses</t>
  </si>
  <si>
    <t>3. Comparaison (chiffres mensuels)</t>
  </si>
  <si>
    <t>Déclaration d'intégralité et signature</t>
  </si>
  <si>
    <t>1. Déclaration d'intégralité</t>
  </si>
  <si>
    <t>La ou le mandataire atteste avoir dressé le présent inventaire de manière conforme à la vérité et complète. Toutes les informations pertinentes et les indications sont consignées et tous les documents utiles sont joints. La ou le mandataire prend acte du fait qu'une fausse représentation de la situation, intentionnelle ou par négligence, peut constituer une infraction pénale (p. ex. faux dans les titres).</t>
  </si>
  <si>
    <t>2. Signature</t>
  </si>
  <si>
    <t>Lieu et date</t>
  </si>
  <si>
    <t>Signature</t>
  </si>
  <si>
    <t>La personne assumant le mandat:</t>
  </si>
  <si>
    <r>
      <t xml:space="preserve">Montant </t>
    </r>
    <r>
      <rPr>
        <sz val="8"/>
        <color theme="1"/>
        <rFont val="Arial"/>
        <family val="2"/>
        <scheme val="minor"/>
      </rPr>
      <t>(en CHF)</t>
    </r>
  </si>
  <si>
    <t xml:space="preserve">Lequel des comptes est-il laissé à la libre disposition de la personne sous curatelle </t>
  </si>
  <si>
    <t>(il n'apparaît pas dans les comptes de fortune gérés dans le cadre de la curatelle)?</t>
  </si>
  <si>
    <t>Formulaire complémentaire</t>
  </si>
  <si>
    <t>Remarque</t>
  </si>
  <si>
    <t>Veuillez remplir les champs suivants uniquement si des postes complémentaires l'exigent.</t>
  </si>
  <si>
    <t>Nom, prénom de la personne sous curatelle</t>
  </si>
  <si>
    <t>Nom, prénom de la ou du mandataire</t>
  </si>
  <si>
    <r>
      <t xml:space="preserve">Devise </t>
    </r>
    <r>
      <rPr>
        <sz val="8.5"/>
        <color theme="1"/>
        <rFont val="Webdings"/>
        <family val="1"/>
        <charset val="2"/>
      </rPr>
      <t>2</t>
    </r>
  </si>
  <si>
    <r>
      <t xml:space="preserve">Gestion </t>
    </r>
    <r>
      <rPr>
        <sz val="8.5"/>
        <color theme="1"/>
        <rFont val="Webdings"/>
        <family val="1"/>
        <charset val="2"/>
      </rPr>
      <t>2</t>
    </r>
  </si>
  <si>
    <t xml:space="preserve">8. Successions non partagées </t>
  </si>
  <si>
    <t>Montant de la succcession</t>
  </si>
  <si>
    <r>
      <t xml:space="preserve">Type de propriété </t>
    </r>
    <r>
      <rPr>
        <sz val="8.5"/>
        <color theme="1"/>
        <rFont val="Webdings"/>
        <family val="1"/>
        <charset val="2"/>
      </rPr>
      <t xml:space="preserve">2 </t>
    </r>
    <r>
      <rPr>
        <sz val="3"/>
        <color theme="1"/>
        <rFont val="Arial"/>
        <family val="2"/>
        <scheme val="minor"/>
      </rPr>
      <t xml:space="preserve"> </t>
    </r>
  </si>
  <si>
    <t>N° de feuillet RF</t>
  </si>
  <si>
    <t xml:space="preserve">11a. Avoirs de libre passage </t>
  </si>
  <si>
    <t>N° du compte/libellé</t>
  </si>
  <si>
    <t>11a. Avoirs de libre passage</t>
  </si>
  <si>
    <r>
      <rPr>
        <sz val="11"/>
        <color theme="1"/>
        <rFont val="Arial"/>
        <family val="2"/>
        <scheme val="major"/>
      </rPr>
      <t>11b.</t>
    </r>
    <r>
      <rPr>
        <sz val="11"/>
        <color theme="1"/>
        <rFont val="Webdings"/>
        <family val="1"/>
        <charset val="2"/>
      </rPr>
      <t xml:space="preserve"> </t>
    </r>
    <r>
      <rPr>
        <sz val="11"/>
        <color theme="1"/>
        <rFont val="Arial"/>
        <family val="2"/>
        <scheme val="minor"/>
      </rPr>
      <t>Avoirs du pilier 3a</t>
    </r>
  </si>
  <si>
    <t>Signature du complément</t>
  </si>
  <si>
    <t>Annexes à remettre</t>
  </si>
  <si>
    <t>de l'inventaire.</t>
  </si>
  <si>
    <t xml:space="preserve">Il convient d'envoyer une copie de tous les éléments probants et les documents requis; ils doivent se référer à la date </t>
  </si>
  <si>
    <t>1. Remarque</t>
  </si>
  <si>
    <t>2. Annexes</t>
  </si>
  <si>
    <t>Quittance, attestation de paiement, etc.</t>
  </si>
  <si>
    <t>Extrait de compte, justificatif de solde, etc.</t>
  </si>
  <si>
    <t>Titres/dépôts de valeur</t>
  </si>
  <si>
    <t>Relevés de dépôts, attestations, etc.</t>
  </si>
  <si>
    <t>Justificatif, convention, contrat, etc.</t>
  </si>
  <si>
    <t>Contrat de prêt, etc.</t>
  </si>
  <si>
    <t>Dépôt de garantie (loyer/institution)</t>
  </si>
  <si>
    <t>Avoirs influençant la fortune</t>
  </si>
  <si>
    <t>Justificatif, quittance, photo, estimation, etc.</t>
  </si>
  <si>
    <t>Successions non partagées</t>
  </si>
  <si>
    <t>Inventaire, liste, etc.</t>
  </si>
  <si>
    <t>Extrait du registre foncier, contrats, etc.</t>
  </si>
  <si>
    <t>Comptes annuels, évaluation fiscale, etc.</t>
  </si>
  <si>
    <t>Prestations de libre passage</t>
  </si>
  <si>
    <t>Extraits de compte, attestations, etc.</t>
  </si>
  <si>
    <t>Extraits de compte, attestations, police, etc.</t>
  </si>
  <si>
    <t>Justificatif, quittance, photographie, etc.</t>
  </si>
  <si>
    <t>Mobilier et objets ménagers</t>
  </si>
  <si>
    <t>Photographies, police, etc.</t>
  </si>
  <si>
    <t>Factures, correspondance, etc.</t>
  </si>
  <si>
    <t>Contrat, convention de remboursement, etc.</t>
  </si>
  <si>
    <t>Contrat, justificatif de solde, etc.</t>
  </si>
  <si>
    <t>Poursuites et actes de défaut de biens</t>
  </si>
  <si>
    <t xml:space="preserve">Extraits des registres des poursuites </t>
  </si>
  <si>
    <t>et des actes de défaut de biens</t>
  </si>
  <si>
    <t>Justificatif de solde, attestation, etc.</t>
  </si>
  <si>
    <t>Revenus</t>
  </si>
  <si>
    <t>Assurances sociales</t>
  </si>
  <si>
    <t>Assurances</t>
  </si>
  <si>
    <t>Police, correspondance</t>
  </si>
  <si>
    <t>et décision de taxation, etc.</t>
  </si>
  <si>
    <t xml:space="preserve">Dernières déclaration d'impôt </t>
  </si>
  <si>
    <t>Impôts</t>
  </si>
  <si>
    <t>Logement</t>
  </si>
  <si>
    <t>Droit d'habitation et usufruit</t>
  </si>
  <si>
    <t>Règles d'évaluation</t>
  </si>
  <si>
    <t>Poste</t>
  </si>
  <si>
    <r>
      <rPr>
        <sz val="8.5"/>
        <color theme="1"/>
        <rFont val="Arial"/>
        <family val="2"/>
      </rPr>
      <t>É</t>
    </r>
    <r>
      <rPr>
        <sz val="8.5"/>
        <color theme="1"/>
        <rFont val="Arial"/>
        <family val="2"/>
        <scheme val="minor"/>
      </rPr>
      <t>valuation</t>
    </r>
  </si>
  <si>
    <r>
      <rPr>
        <sz val="11"/>
        <color theme="1"/>
        <rFont val="Arial"/>
        <family val="2"/>
      </rPr>
      <t>À</t>
    </r>
    <r>
      <rPr>
        <sz val="11"/>
        <color theme="1"/>
        <rFont val="Arial"/>
        <family val="2"/>
        <scheme val="minor"/>
      </rPr>
      <t xml:space="preserve"> verser sur un compte; ne conserver des espèces qu'exceptionnellement; convertir les devises au cours du jour</t>
    </r>
  </si>
  <si>
    <t>(CHF et devises étrangères)</t>
  </si>
  <si>
    <t>Valeur nominale</t>
  </si>
  <si>
    <t xml:space="preserve">Convertir les devises </t>
  </si>
  <si>
    <t>étrangères au cours du jour</t>
  </si>
  <si>
    <t>(sans les intérêts courus)</t>
  </si>
  <si>
    <t xml:space="preserve">Valeur nominale </t>
  </si>
  <si>
    <t>Obligations de caisse, parts sociales, etc.</t>
  </si>
  <si>
    <t>Actions, obligations, fonds, etc.</t>
  </si>
  <si>
    <t>Comptabiliser les transactions avec effet sur le résultat; en cas de dépôt collectif, le résultat doit présenter la différence entre la date de la clôture et la date d'ouverture</t>
  </si>
  <si>
    <t>Valeur du cours</t>
  </si>
  <si>
    <t>Titres/dépôts de titres</t>
  </si>
  <si>
    <t>Montant actuel du prêt</t>
  </si>
  <si>
    <t>(loyer/institution)</t>
  </si>
  <si>
    <t xml:space="preserve">Dépôts de garantie </t>
  </si>
  <si>
    <t>non partagées</t>
  </si>
  <si>
    <t xml:space="preserve">Successions </t>
  </si>
  <si>
    <t>et avoirs du pilier 3a</t>
  </si>
  <si>
    <t>Avoirs de libre passage</t>
  </si>
  <si>
    <t xml:space="preserve">Valeur de rachat au </t>
  </si>
  <si>
    <t>Coffres-forts et trésors</t>
  </si>
  <si>
    <t>connue ou 1 franc p.m.</t>
  </si>
  <si>
    <t xml:space="preserve">Valeur marchande si elle est </t>
  </si>
  <si>
    <t xml:space="preserve">Mobilier </t>
  </si>
  <si>
    <t>et objets ménagers</t>
  </si>
  <si>
    <t>et engagements</t>
  </si>
  <si>
    <t>(sans les intérêts)</t>
  </si>
  <si>
    <t>Poursuites et actes</t>
  </si>
  <si>
    <t>de défaut de biens</t>
  </si>
  <si>
    <t xml:space="preserve">Dettes relevant </t>
  </si>
  <si>
    <t>de l'aide sociale</t>
  </si>
  <si>
    <t xml:space="preserve">Vaut également pour les </t>
  </si>
  <si>
    <t>bordereaux d'impôt</t>
  </si>
  <si>
    <t xml:space="preserve">Solde (sans les intérêts </t>
  </si>
  <si>
    <t>courus)</t>
  </si>
  <si>
    <t>Solde (sans les intérêts</t>
  </si>
  <si>
    <t xml:space="preserve">Poursuites: montant de la dette; </t>
  </si>
  <si>
    <t>dette; total des actes de</t>
  </si>
  <si>
    <t xml:space="preserve">la rémunération de la curatrice </t>
  </si>
  <si>
    <t xml:space="preserve">ou du curateur et aux frais </t>
  </si>
  <si>
    <t>Remarques complémentaires</t>
  </si>
  <si>
    <t>L'usufruit et le droit d'habitation n'ont pas à être inscrits au bilan, mais doivent être mentionnés</t>
  </si>
  <si>
    <t>dans le rapport d'activité.</t>
  </si>
  <si>
    <t>oui</t>
  </si>
  <si>
    <t>que vous introduisiez les montants concernés là où cela est nécessaire.</t>
  </si>
  <si>
    <t>5. Prêts</t>
  </si>
  <si>
    <t>Factures impayées et engagements</t>
  </si>
  <si>
    <t>Attestation de paiement, convention, etc.</t>
  </si>
  <si>
    <t>Factures impayées</t>
  </si>
  <si>
    <t>montants préfinancés liés à</t>
  </si>
  <si>
    <t>de la mesure</t>
  </si>
  <si>
    <t>Le bilan est établi automatiquement sur la base de vos indications. La préparation du budget suppose</t>
  </si>
  <si>
    <r>
      <t>N° AVS</t>
    </r>
    <r>
      <rPr>
        <sz val="8"/>
        <color theme="1"/>
        <rFont val="Arial"/>
        <family val="2"/>
        <scheme val="minor"/>
      </rPr>
      <t xml:space="preserve"> (mandataires privé</t>
    </r>
    <r>
      <rPr>
        <sz val="8"/>
        <color theme="1"/>
        <rFont val="Arial"/>
        <family val="2"/>
      </rPr>
      <t>·e·</t>
    </r>
    <r>
      <rPr>
        <sz val="8"/>
        <color theme="1"/>
        <rFont val="Arial"/>
        <family val="2"/>
        <scheme val="minor"/>
      </rPr>
      <t>s)</t>
    </r>
  </si>
  <si>
    <t>La personne sous curatelle:</t>
  </si>
  <si>
    <t>1. Fortune en espèces (en devises étrangères)</t>
  </si>
  <si>
    <t>Décisions, certificat de prévoyance, etc.</t>
  </si>
  <si>
    <t xml:space="preserve">Valeur marchande, si elle est </t>
  </si>
  <si>
    <t>connue, sinon, indiquer 1 fr. p.m.</t>
  </si>
  <si>
    <t>1 franc p.m. ou selon la valeur au 31 décembre de l'année précédente dès cinq ans avant l'âge ordinaire de la retraite ou en cas de perception d'une rente AI entière</t>
  </si>
  <si>
    <t>défaut de biens: 1 franc p.m</t>
  </si>
  <si>
    <t>1 franc p.m</t>
  </si>
  <si>
    <t xml:space="preserve">31 décembre de l'année </t>
  </si>
  <si>
    <t xml:space="preserve">précédente </t>
  </si>
  <si>
    <t>doivent être inscrites au bilan à leur valeur nominale; il n'y a pas d'obligation de rendre compte.</t>
  </si>
  <si>
    <t>Les valeurs patrimoniales gérées par la personne sous curatelle (compte d'argent de poche)</t>
  </si>
  <si>
    <t xml:space="preserve">Part selon la décision </t>
  </si>
  <si>
    <t>de taxation</t>
  </si>
  <si>
    <t xml:space="preserve">L’inventaire doit présenter tous les postes d’actifs et de passifs de la personne sous curatelle. Vous </t>
  </si>
  <si>
    <t>devez également prévoir un budget mentionnant les revenus et les dépenses. Il s'agit par ailleurs de</t>
  </si>
  <si>
    <t>répondre à d'autres questions. Les valeurs correspondent à celles du jour déterminant, c'est-à-dire</t>
  </si>
  <si>
    <t>à la date à laquelle la mesure a été instituée.</t>
  </si>
  <si>
    <t>Le modèle d'inventaire possède des champs portant sur les différents thèmes. Vous devez décider si</t>
  </si>
  <si>
    <t>un thème concerne la personne dont vous vous occupez (p. ex. si elle possède un compte de pré-</t>
  </si>
  <si>
    <r>
      <t>voyance 3a). Si tel est le cas, veuillez sélectionner</t>
    </r>
    <r>
      <rPr>
        <sz val="11"/>
        <color rgb="FFC00000"/>
        <rFont val="Wingdings"/>
        <charset val="2"/>
      </rPr>
      <t></t>
    </r>
    <r>
      <rPr>
        <sz val="11"/>
        <color rgb="FFC00000"/>
        <rFont val="Arial"/>
        <family val="2"/>
        <scheme val="minor"/>
      </rPr>
      <t xml:space="preserve"> </t>
    </r>
    <r>
      <rPr>
        <sz val="11"/>
        <color theme="1"/>
        <rFont val="Arial"/>
        <family val="2"/>
        <scheme val="minor"/>
      </rPr>
      <t>"oui" puis compléter les champs concernés</t>
    </r>
  </si>
  <si>
    <r>
      <rPr>
        <sz val="11"/>
        <color rgb="FFC00000"/>
        <rFont val="Wingdings"/>
        <charset val="2"/>
      </rPr>
      <t></t>
    </r>
    <r>
      <rPr>
        <sz val="11"/>
        <color rgb="FFC00000"/>
        <rFont val="Arial"/>
        <family val="2"/>
        <scheme val="minor"/>
      </rPr>
      <t xml:space="preserve"> </t>
    </r>
    <r>
      <rPr>
        <sz val="11"/>
        <rFont val="Arial"/>
        <family val="2"/>
        <scheme val="minor"/>
      </rPr>
      <t xml:space="preserve"> et</t>
    </r>
    <r>
      <rPr>
        <sz val="11"/>
        <color rgb="FFC00000"/>
        <rFont val="Arial"/>
        <family val="2"/>
        <scheme val="minor"/>
      </rPr>
      <t xml:space="preserve"> </t>
    </r>
    <r>
      <rPr>
        <sz val="11"/>
        <color rgb="FFC00000"/>
        <rFont val="Wingdings"/>
        <charset val="2"/>
      </rPr>
      <t></t>
    </r>
    <r>
      <rPr>
        <sz val="11"/>
        <color theme="1"/>
        <rFont val="Arial"/>
        <family val="2"/>
        <scheme val="minor"/>
      </rPr>
      <t xml:space="preserve"> .Veuillez introduire les montants en francs sans point ni virgule.</t>
    </r>
  </si>
  <si>
    <t>Nous vous remercions de remettre le modèle d'inventaire avec les annexes demandées dans le délai</t>
  </si>
  <si>
    <t>prévu à l'APEA compétente. Nous restons à votre disposition si vous avez des questions au sujet</t>
  </si>
  <si>
    <t>de l'inventaire des biens.</t>
  </si>
  <si>
    <r>
      <t xml:space="preserve">Les champs grisés doivent impérativement être remplis. Là où le symbole </t>
    </r>
    <r>
      <rPr>
        <sz val="11"/>
        <color theme="1"/>
        <rFont val="Webdings"/>
        <family val="1"/>
        <charset val="2"/>
      </rPr>
      <t>2</t>
    </r>
    <r>
      <rPr>
        <sz val="11"/>
        <color theme="1"/>
        <rFont val="Arial"/>
        <family val="2"/>
        <scheme val="minor"/>
      </rPr>
      <t xml:space="preserve"> apparaît, vous avez plu-</t>
    </r>
  </si>
  <si>
    <t>sieurs réponses à choix. L'évaluation se fait conformément aux règles énoncées sous l'onglet vert.</t>
  </si>
  <si>
    <t>à la personne sous curatelle</t>
  </si>
  <si>
    <t>non</t>
  </si>
  <si>
    <t>Auswahl ja/nein</t>
  </si>
  <si>
    <t>Rentenart</t>
  </si>
  <si>
    <t>rente AVS</t>
  </si>
  <si>
    <t>rente AI (rente complète)</t>
  </si>
  <si>
    <t>rente AI (rente partielle)</t>
  </si>
  <si>
    <t>Auswahl ja/nein/weiss nicht</t>
  </si>
  <si>
    <t>ne sait pas</t>
  </si>
  <si>
    <t>Bargeldempfänger</t>
  </si>
  <si>
    <t>à un tiers</t>
  </si>
  <si>
    <t>à la ou au mandataire</t>
  </si>
  <si>
    <t>Eigentumsart</t>
  </si>
  <si>
    <t>Propriété individuelle</t>
  </si>
  <si>
    <t>Copropriété</t>
  </si>
  <si>
    <t>Propriété commune</t>
  </si>
  <si>
    <r>
      <t xml:space="preserve">Type de propriété </t>
    </r>
    <r>
      <rPr>
        <sz val="8.5"/>
        <color theme="1"/>
        <rFont val="Webdings"/>
        <family val="1"/>
        <charset val="2"/>
      </rPr>
      <t xml:space="preserve">2 </t>
    </r>
  </si>
  <si>
    <t>En cas de valeur marchande supposée, mais inconnue, indiquer 1 franc; si la valeur marchande est connue, en préciser</t>
  </si>
  <si>
    <t>le montant effectif.</t>
  </si>
  <si>
    <t>foyer), tarif, etc.</t>
  </si>
  <si>
    <t>Contrat (contrat de bail, contrat passé avec le</t>
  </si>
  <si>
    <t>Contrat de servitude, correspondance, etc.</t>
  </si>
  <si>
    <t>Certificat de salaire, de rente, décompte de</t>
  </si>
  <si>
    <t>salaire, etc.</t>
  </si>
  <si>
    <t>5. Dettes relevant de l'aide sociale et préfinancements</t>
  </si>
  <si>
    <t>Dettes d'aide sociale existantes</t>
  </si>
  <si>
    <t>Indemnités d'assistance existantes</t>
  </si>
  <si>
    <t>Frais des mesures existants</t>
  </si>
  <si>
    <t>Beistnd.-entschädigung</t>
  </si>
  <si>
    <t>Massnahmenkosten</t>
  </si>
  <si>
    <t>Si la personne sous curatelle n'est pas en mesure de prendre connaissance du contenu de</t>
  </si>
  <si>
    <t>l'inventaire, en donner brièvement la raison:</t>
  </si>
  <si>
    <t>Compléments: Actifs</t>
  </si>
  <si>
    <t>Compléments: Passifs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</si>
</sst>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6" formatCode="&quot;CHF&quot;\ #,##0;[Red]&quot;CHF&quot;\ \-#,##0"/>
    <numFmt numFmtId="8" formatCode="&quot;CHF&quot;\ #,##0.00;[Red]&quot;CHF&quot;\ \-#,##0.00"/>
    <numFmt numFmtId="164" formatCode="_-* #,##0\ &quot;€&quot;_-;\-* #,##0\ &quot;€&quot;_-;_-* &quot;-&quot;\ &quot;€&quot;_-;_-@_-"/>
    <numFmt numFmtId="165" formatCode="_-* #,##0.00\ _€_-;\-* #,##0.00\ _€_-;_-* &quot;-&quot;??\ _€_-;_-@_-"/>
    <numFmt numFmtId="166" formatCode="_-* #,##0.00;\-* #,##0.00;_-* &quot;-&quot;??;_-@_-"/>
    <numFmt numFmtId="167" formatCode="&quot;CHF&quot;* #,##0.00"/>
    <numFmt numFmtId="168" formatCode="#,##0.0000"/>
    <numFmt numFmtId="169" formatCode="#,##0.0"/>
  </numFmts>
  <fonts count="48" x14ac:knownFonts="1">
    <font>
      <sz val="11"/>
      <color theme="1"/>
      <name val="Arial"/>
      <family val="2"/>
      <scheme val="minor"/>
    </font>
    <font>
      <sz val="11"/>
      <color theme="1"/>
      <name val="Arial"/>
      <family val="2"/>
    </font>
    <font>
      <sz val="11"/>
      <color theme="1"/>
      <name val="Arial"/>
      <family val="2"/>
    </font>
    <font>
      <sz val="10.5"/>
      <color theme="1"/>
      <name val="Arial"/>
      <family val="2"/>
    </font>
    <font>
      <sz val="18"/>
      <color theme="3"/>
      <name val="Arial"/>
      <family val="2"/>
      <scheme val="major"/>
    </font>
    <font>
      <sz val="10.5"/>
      <color theme="1"/>
      <name val="Arial"/>
      <family val="2"/>
      <scheme val="minor"/>
    </font>
    <font>
      <b/>
      <sz val="10.5"/>
      <color rgb="FF3F3F3F"/>
      <name val="Arial"/>
      <family val="2"/>
      <scheme val="major"/>
    </font>
    <font>
      <i/>
      <sz val="10.5"/>
      <color rgb="FF7F7F7F"/>
      <name val="Arial"/>
      <family val="2"/>
      <scheme val="minor"/>
    </font>
    <font>
      <sz val="10.5"/>
      <color rgb="FFFA7D00"/>
      <name val="Arial"/>
      <family val="2"/>
      <scheme val="minor"/>
    </font>
    <font>
      <sz val="10.5"/>
      <color rgb="FFFF0000"/>
      <name val="Arial"/>
      <family val="2"/>
      <scheme val="minor"/>
    </font>
    <font>
      <b/>
      <sz val="10.5"/>
      <color theme="0"/>
      <name val="Arial"/>
      <family val="2"/>
      <scheme val="minor"/>
    </font>
    <font>
      <b/>
      <sz val="10.5"/>
      <color theme="1"/>
      <name val="Arial"/>
      <family val="2"/>
      <scheme val="minor"/>
    </font>
    <font>
      <b/>
      <sz val="15"/>
      <color theme="1"/>
      <name val="Arial"/>
      <family val="2"/>
      <scheme val="major"/>
    </font>
    <font>
      <b/>
      <sz val="13"/>
      <name val="Arial"/>
      <family val="2"/>
      <scheme val="major"/>
    </font>
    <font>
      <b/>
      <sz val="11"/>
      <name val="Arial"/>
      <family val="3"/>
      <scheme val="major"/>
    </font>
    <font>
      <sz val="10.5"/>
      <color theme="0"/>
      <name val="Arial"/>
      <family val="2"/>
      <scheme val="minor"/>
    </font>
    <font>
      <u/>
      <sz val="10.5"/>
      <color theme="1"/>
      <name val="Arial"/>
      <family val="2"/>
      <scheme val="minor"/>
    </font>
    <font>
      <sz val="10.5"/>
      <color theme="6" tint="-0.24994659260841701"/>
      <name val="Arial"/>
      <family val="2"/>
      <scheme val="minor"/>
    </font>
    <font>
      <sz val="10.5"/>
      <color theme="8"/>
      <name val="Arial"/>
      <family val="2"/>
      <scheme val="minor"/>
    </font>
    <font>
      <sz val="10.5"/>
      <color theme="9"/>
      <name val="Arial"/>
      <family val="2"/>
      <scheme val="minor"/>
    </font>
    <font>
      <b/>
      <sz val="10.5"/>
      <color theme="8"/>
      <name val="Arial"/>
      <family val="2"/>
      <scheme val="major"/>
    </font>
    <font>
      <sz val="22"/>
      <color theme="1"/>
      <name val="Arial"/>
      <family val="2"/>
      <scheme val="minor"/>
    </font>
    <font>
      <sz val="22"/>
      <color theme="0" tint="-0.249977111117893"/>
      <name val="Arial"/>
      <family val="2"/>
      <scheme val="minor"/>
    </font>
    <font>
      <sz val="11"/>
      <color theme="1"/>
      <name val="Webdings"/>
      <family val="1"/>
      <charset val="2"/>
    </font>
    <font>
      <sz val="15"/>
      <color theme="1"/>
      <name val="Arial"/>
      <family val="2"/>
      <scheme val="minor"/>
    </font>
    <font>
      <sz val="11"/>
      <color theme="1"/>
      <name val="Consolas"/>
      <family val="3"/>
    </font>
    <font>
      <sz val="8.5"/>
      <color theme="1"/>
      <name val="Arial"/>
      <family val="2"/>
      <scheme val="minor"/>
    </font>
    <font>
      <sz val="8.5"/>
      <color theme="1"/>
      <name val="Consolas"/>
      <family val="3"/>
    </font>
    <font>
      <sz val="15"/>
      <color theme="1"/>
      <name val="Consolas"/>
      <family val="3"/>
    </font>
    <font>
      <sz val="8.5"/>
      <color theme="1"/>
      <name val="Webdings"/>
      <family val="1"/>
      <charset val="2"/>
    </font>
    <font>
      <b/>
      <sz val="11"/>
      <color theme="1"/>
      <name val="Arial"/>
      <family val="2"/>
      <scheme val="minor"/>
    </font>
    <font>
      <vertAlign val="superscript"/>
      <sz val="8.5"/>
      <color theme="1"/>
      <name val="Arial"/>
      <family val="2"/>
      <scheme val="minor"/>
    </font>
    <font>
      <sz val="3"/>
      <color theme="1"/>
      <name val="Arial"/>
      <family val="2"/>
      <scheme val="minor"/>
    </font>
    <font>
      <sz val="11"/>
      <color theme="1"/>
      <name val="Arial"/>
      <family val="2"/>
      <scheme val="major"/>
    </font>
    <font>
      <b/>
      <sz val="6.5"/>
      <name val="Arial"/>
      <family val="2"/>
      <scheme val="major"/>
    </font>
    <font>
      <sz val="6.5"/>
      <name val="Arial"/>
      <family val="2"/>
      <scheme val="major"/>
    </font>
    <font>
      <sz val="6.5"/>
      <color theme="1"/>
      <name val="Arial"/>
      <family val="2"/>
      <scheme val="minor"/>
    </font>
    <font>
      <sz val="11"/>
      <color rgb="FFC00000"/>
      <name val="Arial"/>
      <family val="2"/>
      <scheme val="minor"/>
    </font>
    <font>
      <vertAlign val="superscript"/>
      <sz val="11"/>
      <color theme="1"/>
      <name val="Arial"/>
      <family val="2"/>
      <scheme val="major"/>
    </font>
    <font>
      <sz val="11"/>
      <color rgb="FFC00000"/>
      <name val="Wingdings"/>
      <charset val="2"/>
    </font>
    <font>
      <sz val="6.5"/>
      <color theme="1"/>
      <name val="Arial"/>
      <family val="2"/>
    </font>
    <font>
      <sz val="8.5"/>
      <color rgb="FFC00000"/>
      <name val="Arial"/>
      <family val="2"/>
      <scheme val="minor"/>
    </font>
    <font>
      <sz val="11"/>
      <name val="Arial"/>
      <family val="2"/>
      <scheme val="minor"/>
    </font>
    <font>
      <sz val="8.5"/>
      <color theme="1"/>
      <name val="Arial"/>
      <family val="2"/>
    </font>
    <font>
      <b/>
      <sz val="10"/>
      <color theme="1"/>
      <name val="Arial"/>
      <family val="2"/>
      <scheme val="minor"/>
    </font>
    <font>
      <sz val="8"/>
      <color theme="1"/>
      <name val="Arial"/>
      <family val="2"/>
      <scheme val="minor"/>
    </font>
    <font>
      <sz val="10"/>
      <color theme="1"/>
      <name val="Arial"/>
      <family val="2"/>
      <scheme val="minor"/>
    </font>
    <font>
      <sz val="8"/>
      <color theme="1"/>
      <name val="Arial"/>
      <family val="2"/>
    </font>
  </fonts>
  <fills count="35">
    <fill>
      <patternFill patternType="none"/>
    </fill>
    <fill>
      <patternFill patternType="gray125"/>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tint="0.79998168889431442"/>
        <bgColor indexed="64"/>
      </patternFill>
    </fill>
    <fill>
      <patternFill patternType="solid">
        <fgColor theme="6" tint="0.39994506668294322"/>
        <bgColor indexed="64"/>
      </patternFill>
    </fill>
    <fill>
      <patternFill patternType="solid">
        <fgColor theme="7"/>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0" tint="-4.9989318521683403E-2"/>
        <bgColor indexed="64"/>
      </patternFill>
    </fill>
  </fills>
  <borders count="31">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1"/>
      </top>
      <bottom style="double">
        <color theme="1"/>
      </bottom>
      <diagonal/>
    </border>
    <border>
      <left/>
      <right/>
      <top/>
      <bottom style="hair">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style="hair">
        <color auto="1"/>
      </right>
      <top/>
      <bottom style="hair">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hair">
        <color auto="1"/>
      </top>
      <bottom style="hair">
        <color auto="1"/>
      </bottom>
      <diagonal/>
    </border>
    <border>
      <left/>
      <right style="thin">
        <color indexed="64"/>
      </right>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top style="hair">
        <color auto="1"/>
      </top>
      <bottom style="thin">
        <color auto="1"/>
      </bottom>
      <diagonal/>
    </border>
  </borders>
  <cellStyleXfs count="48">
    <xf numFmtId="0" fontId="0" fillId="0" borderId="0"/>
    <xf numFmtId="165" fontId="3" fillId="0" borderId="0" applyFont="0" applyFill="0" applyBorder="0" applyAlignment="0" applyProtection="0"/>
    <xf numFmtId="166" fontId="5" fillId="0" borderId="0" applyFill="0" applyBorder="0" applyAlignment="0" applyProtection="0"/>
    <xf numFmtId="167" fontId="5" fillId="0" borderId="0" applyFill="0" applyBorder="0" applyAlignment="0" applyProtection="0"/>
    <xf numFmtId="164" fontId="3" fillId="0" borderId="0" applyFont="0" applyFill="0" applyBorder="0" applyAlignment="0" applyProtection="0"/>
    <xf numFmtId="0" fontId="4"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Alignment="0" applyProtection="0"/>
    <xf numFmtId="0" fontId="14" fillId="0" borderId="0" applyNumberFormat="0" applyFill="0" applyAlignment="0" applyProtection="0"/>
    <xf numFmtId="0" fontId="14" fillId="0" borderId="0" applyNumberFormat="0" applyFill="0" applyAlignment="0" applyProtection="0"/>
    <xf numFmtId="0" fontId="17" fillId="29" borderId="0" applyNumberFormat="0" applyBorder="0" applyAlignment="0" applyProtection="0"/>
    <xf numFmtId="0" fontId="19" fillId="31" borderId="0" applyNumberFormat="0" applyBorder="0" applyAlignment="0" applyProtection="0"/>
    <xf numFmtId="0" fontId="18" fillId="30" borderId="0" applyNumberFormat="0" applyBorder="0" applyAlignment="0" applyProtection="0"/>
    <xf numFmtId="0" fontId="5" fillId="32" borderId="1" applyNumberFormat="0" applyAlignment="0" applyProtection="0"/>
    <xf numFmtId="0" fontId="6" fillId="2" borderId="2" applyNumberFormat="0" applyAlignment="0" applyProtection="0"/>
    <xf numFmtId="0" fontId="20" fillId="2" borderId="1" applyNumberFormat="0" applyAlignment="0" applyProtection="0"/>
    <xf numFmtId="0" fontId="8" fillId="0" borderId="3" applyNumberFormat="0" applyFill="0" applyAlignment="0" applyProtection="0"/>
    <xf numFmtId="0" fontId="10" fillId="3" borderId="4" applyNumberFormat="0" applyAlignment="0" applyProtection="0"/>
    <xf numFmtId="0" fontId="9" fillId="0" borderId="0" applyNumberFormat="0" applyFill="0" applyBorder="0" applyAlignment="0" applyProtection="0"/>
    <xf numFmtId="0" fontId="5" fillId="28" borderId="5" applyNumberFormat="0" applyAlignment="0" applyProtection="0"/>
    <xf numFmtId="0" fontId="7" fillId="0" borderId="0" applyNumberFormat="0" applyFill="0" applyBorder="0" applyAlignment="0" applyProtection="0"/>
    <xf numFmtId="0" fontId="11" fillId="0" borderId="6" applyNumberFormat="0" applyFill="0" applyAlignment="0" applyProtection="0"/>
    <xf numFmtId="0" fontId="16" fillId="0" borderId="0" applyNumberFormat="0" applyFill="0" applyBorder="0" applyAlignment="0" applyProtection="0"/>
    <xf numFmtId="0" fontId="1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15" fillId="19" borderId="0" applyNumberFormat="0" applyBorder="0" applyAlignment="0" applyProtection="0"/>
    <xf numFmtId="0" fontId="1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15" fillId="23" borderId="0" applyNumberFormat="0" applyBorder="0" applyAlignment="0" applyProtection="0"/>
    <xf numFmtId="0" fontId="1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15" fillId="27" borderId="0" applyNumberFormat="0" applyBorder="0" applyAlignment="0" applyProtection="0"/>
    <xf numFmtId="4" fontId="5" fillId="0" borderId="0" applyFont="0" applyFill="0" applyBorder="0" applyProtection="0"/>
  </cellStyleXfs>
  <cellXfs count="270">
    <xf numFmtId="0" fontId="0" fillId="0" borderId="0" xfId="0"/>
    <xf numFmtId="0" fontId="21" fillId="33" borderId="0" xfId="0" applyFont="1" applyFill="1" applyAlignment="1">
      <alignment vertical="center"/>
    </xf>
    <xf numFmtId="0" fontId="0" fillId="33" borderId="0" xfId="0" applyFill="1" applyAlignment="1">
      <alignment vertical="center"/>
    </xf>
    <xf numFmtId="0" fontId="22" fillId="33" borderId="0" xfId="0" applyFont="1" applyFill="1" applyAlignment="1">
      <alignment vertical="center"/>
    </xf>
    <xf numFmtId="0" fontId="0" fillId="34" borderId="15" xfId="0" applyFont="1" applyFill="1" applyBorder="1" applyAlignment="1">
      <alignment horizontal="left" vertical="center"/>
    </xf>
    <xf numFmtId="0" fontId="0" fillId="34" borderId="16" xfId="0" applyFont="1" applyFill="1" applyBorder="1" applyAlignment="1">
      <alignment horizontal="left" vertical="center"/>
    </xf>
    <xf numFmtId="0" fontId="0" fillId="34" borderId="17" xfId="0" applyFont="1" applyFill="1" applyBorder="1" applyAlignment="1">
      <alignment horizontal="left" vertical="center"/>
    </xf>
    <xf numFmtId="0" fontId="0" fillId="34" borderId="18" xfId="0" applyFont="1" applyFill="1" applyBorder="1" applyAlignment="1">
      <alignment horizontal="left" vertical="center"/>
    </xf>
    <xf numFmtId="0" fontId="0" fillId="34" borderId="0" xfId="0" applyFont="1" applyFill="1" applyBorder="1" applyAlignment="1">
      <alignment horizontal="left" vertical="center"/>
    </xf>
    <xf numFmtId="0" fontId="0" fillId="34" borderId="19" xfId="0" applyFont="1" applyFill="1" applyBorder="1" applyAlignment="1">
      <alignment horizontal="left" vertical="center"/>
    </xf>
    <xf numFmtId="0" fontId="0" fillId="34" borderId="20" xfId="0" applyFont="1" applyFill="1" applyBorder="1" applyAlignment="1">
      <alignment horizontal="left" vertical="center"/>
    </xf>
    <xf numFmtId="0" fontId="0" fillId="34" borderId="22" xfId="0" applyFont="1" applyFill="1" applyBorder="1" applyAlignment="1">
      <alignment horizontal="left" vertical="center"/>
    </xf>
    <xf numFmtId="0" fontId="26" fillId="34" borderId="0" xfId="0" applyFont="1" applyFill="1" applyBorder="1" applyAlignment="1">
      <alignment horizontal="left" vertical="center"/>
    </xf>
    <xf numFmtId="0" fontId="0" fillId="34" borderId="21" xfId="0" applyFont="1" applyFill="1" applyBorder="1" applyAlignment="1">
      <alignment horizontal="left" vertical="center"/>
    </xf>
    <xf numFmtId="0" fontId="26" fillId="34" borderId="0" xfId="0" applyFont="1" applyFill="1" applyBorder="1" applyAlignment="1">
      <alignment vertical="center"/>
    </xf>
    <xf numFmtId="0" fontId="30" fillId="34" borderId="7" xfId="0" applyFont="1" applyFill="1" applyBorder="1" applyAlignment="1">
      <alignment vertical="center"/>
    </xf>
    <xf numFmtId="4" fontId="0" fillId="34" borderId="0" xfId="0" applyNumberFormat="1" applyFont="1" applyFill="1" applyBorder="1" applyAlignment="1">
      <alignment horizontal="right" vertical="center" shrinkToFit="1"/>
    </xf>
    <xf numFmtId="0" fontId="0" fillId="33" borderId="0" xfId="0" applyFont="1" applyFill="1" applyBorder="1" applyAlignment="1" applyProtection="1">
      <alignment horizontal="left" vertical="center"/>
    </xf>
    <xf numFmtId="0" fontId="26" fillId="33" borderId="0" xfId="0" applyFont="1" applyFill="1" applyBorder="1" applyAlignment="1" applyProtection="1">
      <alignment horizontal="left" vertical="center"/>
    </xf>
    <xf numFmtId="0" fontId="0" fillId="33" borderId="16" xfId="0" applyFont="1" applyFill="1" applyBorder="1" applyAlignment="1" applyProtection="1">
      <alignment horizontal="left" vertical="center"/>
    </xf>
    <xf numFmtId="0" fontId="34" fillId="33" borderId="0" xfId="0" applyFont="1" applyFill="1" applyBorder="1" applyAlignment="1">
      <alignment vertical="center"/>
    </xf>
    <xf numFmtId="0" fontId="35" fillId="33" borderId="0" xfId="0" applyFont="1" applyFill="1" applyBorder="1" applyAlignment="1">
      <alignment vertical="center"/>
    </xf>
    <xf numFmtId="0" fontId="35" fillId="33" borderId="0" xfId="0" applyFont="1" applyFill="1" applyBorder="1" applyAlignment="1" applyProtection="1">
      <alignment vertical="center"/>
      <protection hidden="1"/>
    </xf>
    <xf numFmtId="4" fontId="35" fillId="33" borderId="0" xfId="0" applyNumberFormat="1" applyFont="1" applyFill="1" applyBorder="1" applyAlignment="1">
      <alignment vertical="center"/>
    </xf>
    <xf numFmtId="0" fontId="36" fillId="33" borderId="0" xfId="0" applyFont="1" applyFill="1" applyBorder="1" applyAlignment="1" applyProtection="1">
      <alignment horizontal="left" vertical="center"/>
    </xf>
    <xf numFmtId="4" fontId="35" fillId="33" borderId="0" xfId="0" applyNumberFormat="1" applyFont="1" applyFill="1" applyBorder="1" applyAlignment="1">
      <alignment horizontal="right" vertical="center"/>
    </xf>
    <xf numFmtId="14" fontId="35" fillId="33" borderId="0" xfId="0" applyNumberFormat="1" applyFont="1" applyFill="1" applyBorder="1" applyAlignment="1">
      <alignment horizontal="right" vertical="center"/>
    </xf>
    <xf numFmtId="4" fontId="35" fillId="33" borderId="0" xfId="0" applyNumberFormat="1" applyFont="1" applyFill="1" applyBorder="1" applyAlignment="1">
      <alignment horizontal="right" vertical="center" shrinkToFit="1"/>
    </xf>
    <xf numFmtId="169" fontId="35" fillId="33" borderId="0" xfId="0" applyNumberFormat="1" applyFont="1" applyFill="1" applyBorder="1" applyAlignment="1">
      <alignment horizontal="right" vertical="center"/>
    </xf>
    <xf numFmtId="3" fontId="35" fillId="33" borderId="0" xfId="0" applyNumberFormat="1" applyFont="1" applyFill="1" applyBorder="1" applyAlignment="1">
      <alignment horizontal="right" vertical="center"/>
    </xf>
    <xf numFmtId="14" fontId="35" fillId="33" borderId="0" xfId="0" applyNumberFormat="1" applyFont="1" applyFill="1" applyBorder="1" applyAlignment="1">
      <alignment vertical="center"/>
    </xf>
    <xf numFmtId="0" fontId="34" fillId="33" borderId="0" xfId="0" applyFont="1" applyFill="1" applyBorder="1" applyAlignment="1">
      <alignment horizontal="right" vertical="center"/>
    </xf>
    <xf numFmtId="0" fontId="35" fillId="33" borderId="0" xfId="0" applyFont="1" applyFill="1" applyBorder="1" applyAlignment="1">
      <alignment horizontal="right" vertical="center"/>
    </xf>
    <xf numFmtId="0" fontId="26" fillId="33" borderId="0" xfId="0" applyFont="1" applyFill="1" applyAlignment="1">
      <alignment vertical="center"/>
    </xf>
    <xf numFmtId="0" fontId="0" fillId="33" borderId="15" xfId="0" applyFont="1" applyFill="1" applyBorder="1" applyAlignment="1" applyProtection="1">
      <alignment horizontal="left" vertical="center"/>
    </xf>
    <xf numFmtId="0" fontId="0" fillId="33" borderId="17" xfId="0" applyFont="1" applyFill="1" applyBorder="1" applyAlignment="1" applyProtection="1">
      <alignment horizontal="left" vertical="center"/>
    </xf>
    <xf numFmtId="0" fontId="0" fillId="33" borderId="18" xfId="0" applyFont="1" applyFill="1" applyBorder="1" applyAlignment="1" applyProtection="1">
      <alignment horizontal="left" vertical="center"/>
    </xf>
    <xf numFmtId="0" fontId="0" fillId="33" borderId="19" xfId="0" applyFont="1" applyFill="1" applyBorder="1" applyAlignment="1" applyProtection="1">
      <alignment horizontal="left" vertical="center"/>
    </xf>
    <xf numFmtId="0" fontId="26" fillId="33" borderId="18" xfId="0" applyFont="1" applyFill="1" applyBorder="1" applyAlignment="1" applyProtection="1">
      <alignment horizontal="left" vertical="center"/>
    </xf>
    <xf numFmtId="0" fontId="26" fillId="33" borderId="19" xfId="0" applyFont="1" applyFill="1" applyBorder="1" applyAlignment="1" applyProtection="1">
      <alignment horizontal="left" vertical="center"/>
    </xf>
    <xf numFmtId="0" fontId="0" fillId="33" borderId="20" xfId="0" applyFont="1" applyFill="1" applyBorder="1" applyAlignment="1" applyProtection="1">
      <alignment horizontal="left" vertical="center"/>
    </xf>
    <xf numFmtId="0" fontId="0" fillId="33" borderId="21" xfId="0" applyFont="1" applyFill="1" applyBorder="1" applyAlignment="1" applyProtection="1">
      <alignment horizontal="left" vertical="center"/>
    </xf>
    <xf numFmtId="0" fontId="0" fillId="33" borderId="22" xfId="0" applyFont="1" applyFill="1" applyBorder="1" applyAlignment="1" applyProtection="1">
      <alignment horizontal="left" vertical="center"/>
    </xf>
    <xf numFmtId="0" fontId="26" fillId="33" borderId="0" xfId="0" applyFont="1" applyFill="1" applyBorder="1" applyAlignment="1" applyProtection="1">
      <alignment vertical="center"/>
    </xf>
    <xf numFmtId="169" fontId="35" fillId="33" borderId="0" xfId="0" applyNumberFormat="1" applyFont="1" applyFill="1" applyBorder="1" applyAlignment="1">
      <alignment vertical="center"/>
    </xf>
    <xf numFmtId="0" fontId="21" fillId="33" borderId="0" xfId="0" applyFont="1" applyFill="1" applyAlignment="1" applyProtection="1">
      <alignment vertical="center"/>
      <protection hidden="1"/>
    </xf>
    <xf numFmtId="0" fontId="22" fillId="33" borderId="0" xfId="0" applyFont="1" applyFill="1" applyAlignment="1" applyProtection="1">
      <alignment vertical="center"/>
      <protection hidden="1"/>
    </xf>
    <xf numFmtId="0" fontId="24" fillId="33" borderId="0" xfId="0" applyFont="1" applyFill="1" applyAlignment="1" applyProtection="1">
      <alignment horizontal="left" vertical="center"/>
      <protection hidden="1"/>
    </xf>
    <xf numFmtId="0" fontId="24" fillId="34" borderId="23" xfId="0" applyFont="1" applyFill="1" applyBorder="1" applyAlignment="1" applyProtection="1">
      <alignment horizontal="left" vertical="center"/>
      <protection hidden="1"/>
    </xf>
    <xf numFmtId="0" fontId="24" fillId="34" borderId="24" xfId="0" applyFont="1" applyFill="1" applyBorder="1" applyAlignment="1" applyProtection="1">
      <alignment horizontal="left" vertical="center"/>
      <protection hidden="1"/>
    </xf>
    <xf numFmtId="0" fontId="24" fillId="34" borderId="25" xfId="0" applyFont="1" applyFill="1" applyBorder="1" applyAlignment="1" applyProtection="1">
      <alignment horizontal="left" vertical="center"/>
      <protection hidden="1"/>
    </xf>
    <xf numFmtId="0" fontId="28" fillId="33" borderId="0" xfId="0" applyFont="1" applyFill="1" applyAlignment="1" applyProtection="1">
      <alignment horizontal="left" vertical="center"/>
      <protection hidden="1"/>
    </xf>
    <xf numFmtId="0" fontId="0" fillId="33" borderId="0" xfId="0" applyFont="1" applyFill="1" applyBorder="1" applyAlignment="1" applyProtection="1">
      <alignment horizontal="left" vertical="center"/>
      <protection hidden="1"/>
    </xf>
    <xf numFmtId="0" fontId="0" fillId="33" borderId="0" xfId="0" applyFont="1" applyFill="1" applyAlignment="1" applyProtection="1">
      <alignment horizontal="left" vertical="center"/>
      <protection hidden="1"/>
    </xf>
    <xf numFmtId="0" fontId="25" fillId="33" borderId="0" xfId="0" applyFont="1" applyFill="1" applyAlignment="1" applyProtection="1">
      <alignment horizontal="left" vertical="center"/>
      <protection hidden="1"/>
    </xf>
    <xf numFmtId="0" fontId="0" fillId="33" borderId="15" xfId="0" applyFont="1" applyFill="1" applyBorder="1" applyAlignment="1" applyProtection="1">
      <alignment horizontal="left" vertical="center"/>
      <protection hidden="1"/>
    </xf>
    <xf numFmtId="0" fontId="0" fillId="33" borderId="16" xfId="0" applyFont="1" applyFill="1" applyBorder="1" applyAlignment="1" applyProtection="1">
      <alignment horizontal="left" vertical="center"/>
      <protection hidden="1"/>
    </xf>
    <xf numFmtId="0" fontId="0" fillId="33" borderId="17" xfId="0" applyFont="1" applyFill="1" applyBorder="1" applyAlignment="1" applyProtection="1">
      <alignment horizontal="left" vertical="center"/>
      <protection hidden="1"/>
    </xf>
    <xf numFmtId="0" fontId="0" fillId="33" borderId="18" xfId="0" applyFont="1" applyFill="1" applyBorder="1" applyAlignment="1" applyProtection="1">
      <alignment horizontal="left" vertical="center"/>
      <protection hidden="1"/>
    </xf>
    <xf numFmtId="0" fontId="0" fillId="33" borderId="19" xfId="0" applyFont="1" applyFill="1" applyBorder="1" applyAlignment="1" applyProtection="1">
      <alignment horizontal="left" vertical="center"/>
      <protection hidden="1"/>
    </xf>
    <xf numFmtId="0" fontId="26" fillId="33" borderId="0" xfId="0" applyFont="1" applyFill="1" applyBorder="1" applyAlignment="1" applyProtection="1">
      <alignment horizontal="left" vertical="center"/>
      <protection hidden="1"/>
    </xf>
    <xf numFmtId="0" fontId="26" fillId="33" borderId="18" xfId="0" applyFont="1" applyFill="1" applyBorder="1" applyAlignment="1" applyProtection="1">
      <alignment horizontal="left" vertical="center"/>
      <protection hidden="1"/>
    </xf>
    <xf numFmtId="0" fontId="26" fillId="33" borderId="19" xfId="0" applyFont="1" applyFill="1" applyBorder="1" applyAlignment="1" applyProtection="1">
      <alignment horizontal="left" vertical="center"/>
      <protection hidden="1"/>
    </xf>
    <xf numFmtId="0" fontId="27" fillId="33" borderId="0" xfId="0" applyFont="1" applyFill="1" applyBorder="1" applyAlignment="1" applyProtection="1">
      <alignment horizontal="left" vertical="center"/>
      <protection hidden="1"/>
    </xf>
    <xf numFmtId="0" fontId="0" fillId="33" borderId="20" xfId="0" applyFont="1" applyFill="1" applyBorder="1" applyAlignment="1" applyProtection="1">
      <alignment horizontal="left" vertical="center"/>
      <protection hidden="1"/>
    </xf>
    <xf numFmtId="0" fontId="0" fillId="33" borderId="21" xfId="0" applyFont="1" applyFill="1" applyBorder="1" applyAlignment="1" applyProtection="1">
      <alignment horizontal="left" vertical="center"/>
      <protection hidden="1"/>
    </xf>
    <xf numFmtId="0" fontId="0" fillId="33" borderId="22" xfId="0" applyFont="1" applyFill="1" applyBorder="1" applyAlignment="1" applyProtection="1">
      <alignment horizontal="left" vertical="center"/>
      <protection hidden="1"/>
    </xf>
    <xf numFmtId="0" fontId="25" fillId="33" borderId="0" xfId="0" applyFont="1" applyFill="1" applyBorder="1" applyAlignment="1" applyProtection="1">
      <alignment horizontal="left" vertical="center"/>
      <protection hidden="1"/>
    </xf>
    <xf numFmtId="0" fontId="33" fillId="33" borderId="0" xfId="0" applyFont="1" applyFill="1" applyBorder="1" applyAlignment="1" applyProtection="1">
      <alignment horizontal="left" vertical="center"/>
      <protection hidden="1"/>
    </xf>
    <xf numFmtId="0" fontId="26" fillId="33" borderId="0" xfId="0" applyFont="1" applyFill="1" applyAlignment="1" applyProtection="1">
      <alignment horizontal="left" vertical="center"/>
      <protection hidden="1"/>
    </xf>
    <xf numFmtId="0" fontId="30" fillId="33" borderId="0" xfId="0" applyFont="1" applyFill="1" applyBorder="1" applyAlignment="1" applyProtection="1">
      <alignment horizontal="left" vertical="center"/>
      <protection hidden="1"/>
    </xf>
    <xf numFmtId="0" fontId="29" fillId="33" borderId="0" xfId="0" applyFont="1" applyFill="1" applyBorder="1" applyAlignment="1" applyProtection="1">
      <alignment horizontal="left" vertical="center"/>
      <protection hidden="1"/>
    </xf>
    <xf numFmtId="14" fontId="26" fillId="33" borderId="0" xfId="0" applyNumberFormat="1" applyFont="1" applyFill="1" applyBorder="1" applyAlignment="1" applyProtection="1">
      <alignment vertical="center"/>
      <protection hidden="1"/>
    </xf>
    <xf numFmtId="14" fontId="26" fillId="33" borderId="0" xfId="0" applyNumberFormat="1" applyFont="1" applyFill="1" applyBorder="1" applyAlignment="1" applyProtection="1">
      <alignment horizontal="left" vertical="center"/>
      <protection hidden="1"/>
    </xf>
    <xf numFmtId="0" fontId="30" fillId="33" borderId="0" xfId="0" applyFont="1" applyFill="1" applyBorder="1" applyAlignment="1" applyProtection="1">
      <alignment horizontal="left" vertical="center" shrinkToFit="1"/>
      <protection hidden="1"/>
    </xf>
    <xf numFmtId="4" fontId="26" fillId="33" borderId="0" xfId="0" applyNumberFormat="1" applyFont="1" applyFill="1" applyBorder="1" applyAlignment="1" applyProtection="1">
      <alignment vertical="center"/>
      <protection hidden="1"/>
    </xf>
    <xf numFmtId="168" fontId="30" fillId="33" borderId="0" xfId="0" applyNumberFormat="1" applyFont="1" applyFill="1" applyBorder="1" applyAlignment="1" applyProtection="1">
      <alignment horizontal="right" vertical="center"/>
      <protection hidden="1"/>
    </xf>
    <xf numFmtId="4" fontId="30" fillId="33" borderId="0" xfId="0" applyNumberFormat="1" applyFont="1" applyFill="1" applyBorder="1" applyAlignment="1" applyProtection="1">
      <alignment vertical="center"/>
      <protection hidden="1"/>
    </xf>
    <xf numFmtId="4" fontId="30" fillId="33" borderId="21" xfId="0" applyNumberFormat="1" applyFont="1" applyFill="1" applyBorder="1" applyAlignment="1" applyProtection="1">
      <alignment horizontal="right" vertical="center"/>
      <protection hidden="1"/>
    </xf>
    <xf numFmtId="0" fontId="30" fillId="33" borderId="21" xfId="0" applyFont="1" applyFill="1" applyBorder="1" applyAlignment="1" applyProtection="1">
      <alignment horizontal="left" vertical="center"/>
      <protection hidden="1"/>
    </xf>
    <xf numFmtId="168" fontId="30" fillId="33" borderId="21" xfId="0" applyNumberFormat="1" applyFont="1" applyFill="1" applyBorder="1" applyAlignment="1" applyProtection="1">
      <alignment horizontal="right" vertical="center"/>
      <protection hidden="1"/>
    </xf>
    <xf numFmtId="4" fontId="30" fillId="33" borderId="0" xfId="0" applyNumberFormat="1" applyFont="1" applyFill="1" applyBorder="1" applyAlignment="1" applyProtection="1">
      <alignment horizontal="right" vertical="center"/>
      <protection hidden="1"/>
    </xf>
    <xf numFmtId="0" fontId="26" fillId="33" borderId="0" xfId="0" applyFont="1" applyFill="1" applyBorder="1" applyAlignment="1" applyProtection="1">
      <alignment vertical="center"/>
      <protection hidden="1"/>
    </xf>
    <xf numFmtId="0" fontId="30" fillId="33" borderId="0" xfId="0" applyFont="1" applyFill="1" applyBorder="1" applyAlignment="1" applyProtection="1">
      <alignment vertical="center" shrinkToFit="1"/>
      <protection hidden="1"/>
    </xf>
    <xf numFmtId="4" fontId="30" fillId="33" borderId="0" xfId="0" applyNumberFormat="1" applyFont="1" applyFill="1" applyBorder="1" applyAlignment="1" applyProtection="1">
      <alignment horizontal="right" vertical="center" shrinkToFit="1"/>
      <protection hidden="1"/>
    </xf>
    <xf numFmtId="0" fontId="30" fillId="33" borderId="9" xfId="0" applyFont="1" applyFill="1" applyBorder="1" applyAlignment="1" applyProtection="1">
      <alignment horizontal="left" vertical="center" shrinkToFit="1"/>
      <protection hidden="1"/>
    </xf>
    <xf numFmtId="4" fontId="30" fillId="33" borderId="9" xfId="0" applyNumberFormat="1" applyFont="1" applyFill="1" applyBorder="1" applyAlignment="1" applyProtection="1">
      <alignment horizontal="right" vertical="center" shrinkToFit="1"/>
      <protection hidden="1"/>
    </xf>
    <xf numFmtId="0" fontId="30" fillId="33" borderId="0" xfId="0" applyFont="1" applyFill="1" applyBorder="1" applyAlignment="1" applyProtection="1">
      <alignment vertical="center"/>
      <protection hidden="1"/>
    </xf>
    <xf numFmtId="0" fontId="0" fillId="33" borderId="0" xfId="0" applyNumberFormat="1" applyFont="1" applyFill="1" applyBorder="1" applyAlignment="1" applyProtection="1">
      <alignment horizontal="left" vertical="center"/>
      <protection hidden="1"/>
    </xf>
    <xf numFmtId="0" fontId="0" fillId="33" borderId="0" xfId="0" applyNumberFormat="1" applyFont="1" applyFill="1" applyBorder="1" applyAlignment="1" applyProtection="1">
      <alignment horizontal="right" vertical="center" shrinkToFit="1"/>
      <protection hidden="1"/>
    </xf>
    <xf numFmtId="4" fontId="0" fillId="33" borderId="0" xfId="0" applyNumberFormat="1" applyFont="1" applyFill="1" applyBorder="1" applyAlignment="1" applyProtection="1">
      <alignment horizontal="right" vertical="center" shrinkToFit="1"/>
      <protection hidden="1"/>
    </xf>
    <xf numFmtId="0" fontId="33" fillId="33" borderId="0" xfId="0" applyFont="1" applyFill="1" applyAlignment="1" applyProtection="1">
      <alignment horizontal="left" vertical="center"/>
      <protection hidden="1"/>
    </xf>
    <xf numFmtId="0" fontId="33" fillId="33" borderId="18" xfId="0" applyFont="1" applyFill="1" applyBorder="1" applyAlignment="1" applyProtection="1">
      <alignment horizontal="left" vertical="center"/>
      <protection hidden="1"/>
    </xf>
    <xf numFmtId="3" fontId="30" fillId="33" borderId="0" xfId="0" applyNumberFormat="1" applyFont="1" applyFill="1" applyBorder="1" applyAlignment="1" applyProtection="1">
      <alignment vertical="center" shrinkToFit="1"/>
      <protection hidden="1"/>
    </xf>
    <xf numFmtId="0" fontId="30" fillId="33" borderId="0" xfId="0" applyNumberFormat="1" applyFont="1" applyFill="1" applyBorder="1" applyAlignment="1" applyProtection="1">
      <alignment vertical="center" shrinkToFit="1"/>
      <protection hidden="1"/>
    </xf>
    <xf numFmtId="0" fontId="26" fillId="33" borderId="21" xfId="0" applyFont="1" applyFill="1" applyBorder="1" applyAlignment="1" applyProtection="1">
      <alignment vertical="center"/>
      <protection hidden="1"/>
    </xf>
    <xf numFmtId="4" fontId="0" fillId="33" borderId="21" xfId="0" applyNumberFormat="1" applyFont="1" applyFill="1" applyBorder="1" applyAlignment="1" applyProtection="1">
      <alignment horizontal="right" vertical="center" shrinkToFit="1"/>
      <protection hidden="1"/>
    </xf>
    <xf numFmtId="10" fontId="30" fillId="33" borderId="0" xfId="0" applyNumberFormat="1" applyFont="1" applyFill="1" applyBorder="1" applyAlignment="1" applyProtection="1">
      <alignment vertical="center"/>
      <protection hidden="1"/>
    </xf>
    <xf numFmtId="4" fontId="30" fillId="33" borderId="0" xfId="0" applyNumberFormat="1" applyFont="1" applyFill="1" applyBorder="1" applyAlignment="1" applyProtection="1">
      <alignment vertical="center" shrinkToFit="1"/>
      <protection hidden="1"/>
    </xf>
    <xf numFmtId="0" fontId="0" fillId="33" borderId="21" xfId="0" applyNumberFormat="1" applyFont="1" applyFill="1" applyBorder="1" applyAlignment="1" applyProtection="1">
      <alignment horizontal="left" vertical="center"/>
      <protection hidden="1"/>
    </xf>
    <xf numFmtId="0" fontId="30" fillId="33" borderId="0" xfId="0" applyNumberFormat="1" applyFont="1" applyFill="1" applyBorder="1" applyAlignment="1" applyProtection="1">
      <alignment vertical="center"/>
      <protection hidden="1"/>
    </xf>
    <xf numFmtId="0" fontId="0" fillId="33" borderId="0" xfId="0" applyFont="1" applyFill="1" applyBorder="1" applyAlignment="1" applyProtection="1">
      <alignment vertical="center"/>
      <protection hidden="1"/>
    </xf>
    <xf numFmtId="0" fontId="0" fillId="33" borderId="28" xfId="0" applyFont="1" applyFill="1" applyBorder="1" applyAlignment="1" applyProtection="1">
      <alignment vertical="center"/>
      <protection hidden="1"/>
    </xf>
    <xf numFmtId="0" fontId="0" fillId="33" borderId="26" xfId="0" applyFont="1" applyFill="1" applyBorder="1" applyAlignment="1" applyProtection="1">
      <alignment vertical="center"/>
      <protection hidden="1"/>
    </xf>
    <xf numFmtId="0" fontId="0" fillId="33" borderId="29" xfId="0" applyFont="1" applyFill="1" applyBorder="1" applyAlignment="1" applyProtection="1">
      <alignment vertical="center"/>
      <protection hidden="1"/>
    </xf>
    <xf numFmtId="0" fontId="0" fillId="33" borderId="28" xfId="0" applyFont="1" applyFill="1" applyBorder="1" applyAlignment="1" applyProtection="1">
      <alignment horizontal="left" vertical="center"/>
      <protection hidden="1"/>
    </xf>
    <xf numFmtId="0" fontId="0" fillId="33" borderId="26" xfId="0" applyFont="1" applyFill="1" applyBorder="1" applyAlignment="1" applyProtection="1">
      <alignment horizontal="left" vertical="center"/>
      <protection hidden="1"/>
    </xf>
    <xf numFmtId="0" fontId="0" fillId="33" borderId="29" xfId="0" applyFont="1" applyFill="1" applyBorder="1" applyAlignment="1" applyProtection="1">
      <alignment horizontal="left" vertical="center"/>
      <protection hidden="1"/>
    </xf>
    <xf numFmtId="0" fontId="0" fillId="33" borderId="9" xfId="0" applyFont="1" applyFill="1" applyBorder="1" applyAlignment="1" applyProtection="1">
      <alignment horizontal="left" vertical="center"/>
      <protection hidden="1"/>
    </xf>
    <xf numFmtId="4" fontId="30" fillId="33" borderId="26" xfId="0" applyNumberFormat="1" applyFont="1" applyFill="1" applyBorder="1" applyAlignment="1" applyProtection="1">
      <alignment horizontal="right" vertical="center" shrinkToFit="1"/>
      <protection hidden="1"/>
    </xf>
    <xf numFmtId="4" fontId="30" fillId="33" borderId="21" xfId="0" applyNumberFormat="1" applyFont="1" applyFill="1" applyBorder="1" applyAlignment="1" applyProtection="1">
      <alignment horizontal="right" vertical="center" shrinkToFit="1"/>
      <protection hidden="1"/>
    </xf>
    <xf numFmtId="0" fontId="0" fillId="33" borderId="13" xfId="0" applyFont="1" applyFill="1" applyBorder="1" applyAlignment="1" applyProtection="1">
      <alignment horizontal="left" vertical="center"/>
      <protection hidden="1"/>
    </xf>
    <xf numFmtId="0" fontId="0" fillId="33" borderId="7" xfId="0" applyFont="1" applyFill="1" applyBorder="1" applyAlignment="1" applyProtection="1">
      <alignment horizontal="left" vertical="center"/>
      <protection hidden="1"/>
    </xf>
    <xf numFmtId="0" fontId="0" fillId="33" borderId="14" xfId="0" applyFont="1" applyFill="1" applyBorder="1" applyAlignment="1" applyProtection="1">
      <alignment horizontal="left" vertical="center"/>
      <protection hidden="1"/>
    </xf>
    <xf numFmtId="0" fontId="26" fillId="33" borderId="0" xfId="0" applyFont="1" applyFill="1" applyBorder="1" applyAlignment="1" applyProtection="1">
      <alignment horizontal="left" vertical="top"/>
      <protection hidden="1"/>
    </xf>
    <xf numFmtId="168" fontId="30" fillId="33" borderId="30" xfId="0" applyNumberFormat="1" applyFont="1" applyFill="1" applyBorder="1" applyAlignment="1" applyProtection="1">
      <alignment horizontal="right" vertical="center"/>
      <protection hidden="1"/>
    </xf>
    <xf numFmtId="0" fontId="0" fillId="33" borderId="18" xfId="0" applyFont="1" applyFill="1" applyBorder="1" applyAlignment="1" applyProtection="1">
      <alignment horizontal="right" vertical="center"/>
      <protection hidden="1"/>
    </xf>
    <xf numFmtId="0" fontId="26" fillId="33" borderId="0" xfId="0" applyFont="1" applyFill="1" applyBorder="1" applyAlignment="1" applyProtection="1">
      <alignment horizontal="right" vertical="center"/>
      <protection hidden="1"/>
    </xf>
    <xf numFmtId="0" fontId="30" fillId="33" borderId="0" xfId="0" applyNumberFormat="1" applyFont="1" applyFill="1" applyBorder="1" applyAlignment="1" applyProtection="1">
      <alignment horizontal="left" vertical="center" shrinkToFit="1"/>
      <protection hidden="1"/>
    </xf>
    <xf numFmtId="0" fontId="30" fillId="33" borderId="9" xfId="0" applyNumberFormat="1" applyFont="1" applyFill="1" applyBorder="1" applyAlignment="1" applyProtection="1">
      <alignment horizontal="left" vertical="center" shrinkToFit="1"/>
      <protection hidden="1"/>
    </xf>
    <xf numFmtId="0" fontId="0" fillId="33" borderId="0" xfId="0" applyNumberFormat="1" applyFont="1" applyFill="1" applyAlignment="1" applyProtection="1">
      <alignment horizontal="left" vertical="center"/>
      <protection hidden="1"/>
    </xf>
    <xf numFmtId="0" fontId="0" fillId="33" borderId="16" xfId="0" applyNumberFormat="1" applyFont="1" applyFill="1" applyBorder="1" applyAlignment="1" applyProtection="1">
      <alignment horizontal="left" vertical="center"/>
      <protection hidden="1"/>
    </xf>
    <xf numFmtId="0" fontId="26" fillId="33" borderId="0" xfId="0" applyFont="1" applyFill="1" applyBorder="1" applyAlignment="1" applyProtection="1">
      <alignment vertical="top"/>
      <protection hidden="1"/>
    </xf>
    <xf numFmtId="0" fontId="30" fillId="33" borderId="0" xfId="0" applyFont="1" applyFill="1" applyAlignment="1">
      <alignment vertical="center"/>
    </xf>
    <xf numFmtId="49" fontId="26" fillId="33" borderId="18" xfId="0" applyNumberFormat="1" applyFont="1" applyFill="1" applyBorder="1" applyAlignment="1">
      <alignment horizontal="center" vertical="center"/>
    </xf>
    <xf numFmtId="49" fontId="26" fillId="33" borderId="0" xfId="0" applyNumberFormat="1" applyFont="1" applyFill="1" applyBorder="1" applyAlignment="1">
      <alignment horizontal="center" vertical="center"/>
    </xf>
    <xf numFmtId="0" fontId="0" fillId="33" borderId="0" xfId="0" applyFont="1" applyFill="1" applyAlignment="1">
      <alignment vertical="center"/>
    </xf>
    <xf numFmtId="0" fontId="0" fillId="33" borderId="0" xfId="0" applyFont="1" applyFill="1" applyBorder="1" applyAlignment="1">
      <alignment vertical="center"/>
    </xf>
    <xf numFmtId="0" fontId="0" fillId="33" borderId="19" xfId="0" applyFont="1" applyFill="1" applyBorder="1" applyAlignment="1">
      <alignment vertical="center"/>
    </xf>
    <xf numFmtId="0" fontId="0" fillId="33" borderId="18" xfId="0" applyFont="1" applyFill="1" applyBorder="1" applyAlignment="1">
      <alignment vertical="center"/>
    </xf>
    <xf numFmtId="0" fontId="0" fillId="33" borderId="21" xfId="0" applyFont="1" applyFill="1" applyBorder="1" applyAlignment="1">
      <alignment vertical="center"/>
    </xf>
    <xf numFmtId="0" fontId="0" fillId="33" borderId="21" xfId="0" applyFont="1" applyFill="1" applyBorder="1" applyAlignment="1">
      <alignment horizontal="left" vertical="center" wrapText="1"/>
    </xf>
    <xf numFmtId="0" fontId="0" fillId="33" borderId="0" xfId="0" applyFont="1" applyFill="1" applyBorder="1" applyAlignment="1">
      <alignment horizontal="left" vertical="center" wrapText="1"/>
    </xf>
    <xf numFmtId="0" fontId="0" fillId="33" borderId="21" xfId="0" applyFont="1" applyFill="1" applyBorder="1" applyAlignment="1">
      <alignment vertical="center" wrapText="1"/>
    </xf>
    <xf numFmtId="0" fontId="0" fillId="33" borderId="0" xfId="0" applyFont="1" applyFill="1" applyBorder="1" applyAlignment="1">
      <alignment vertical="center" wrapText="1"/>
    </xf>
    <xf numFmtId="8" fontId="0" fillId="33" borderId="21" xfId="0" applyNumberFormat="1" applyFont="1" applyFill="1" applyBorder="1" applyAlignment="1">
      <alignment vertical="center"/>
    </xf>
    <xf numFmtId="8" fontId="0" fillId="33" borderId="0" xfId="0" applyNumberFormat="1" applyFont="1" applyFill="1" applyBorder="1" applyAlignment="1">
      <alignment vertical="center"/>
    </xf>
    <xf numFmtId="0" fontId="0" fillId="33" borderId="20" xfId="0" applyFont="1" applyFill="1" applyBorder="1" applyAlignment="1">
      <alignment vertical="center"/>
    </xf>
    <xf numFmtId="0" fontId="0" fillId="33" borderId="22" xfId="0" applyFont="1" applyFill="1" applyBorder="1" applyAlignment="1">
      <alignment vertical="center"/>
    </xf>
    <xf numFmtId="0" fontId="26" fillId="33" borderId="0" xfId="0" applyFont="1" applyFill="1" applyBorder="1" applyAlignment="1" applyProtection="1">
      <alignment horizontal="left" vertical="center"/>
      <protection hidden="1"/>
    </xf>
    <xf numFmtId="0" fontId="0" fillId="33" borderId="21" xfId="0" applyFont="1" applyFill="1" applyBorder="1" applyAlignment="1" applyProtection="1">
      <alignment horizontal="left" vertical="center"/>
      <protection hidden="1"/>
    </xf>
    <xf numFmtId="0" fontId="26" fillId="33" borderId="19" xfId="0" applyFont="1" applyFill="1" applyBorder="1" applyAlignment="1" applyProtection="1">
      <alignment horizontal="left" vertical="center"/>
      <protection hidden="1"/>
    </xf>
    <xf numFmtId="0" fontId="40" fillId="33" borderId="0" xfId="0" applyFont="1" applyFill="1" applyBorder="1" applyAlignment="1">
      <alignment vertical="center" wrapText="1"/>
    </xf>
    <xf numFmtId="0" fontId="0" fillId="33" borderId="21" xfId="0" applyFont="1" applyFill="1" applyBorder="1" applyAlignment="1" applyProtection="1">
      <alignment horizontal="left" vertical="center"/>
      <protection hidden="1"/>
    </xf>
    <xf numFmtId="0" fontId="0" fillId="33" borderId="0" xfId="0" applyFont="1" applyFill="1" applyBorder="1" applyAlignment="1" applyProtection="1">
      <alignment horizontal="left" vertical="center" shrinkToFit="1"/>
      <protection hidden="1"/>
    </xf>
    <xf numFmtId="168" fontId="30" fillId="33" borderId="0" xfId="0" applyNumberFormat="1" applyFont="1" applyFill="1" applyBorder="1" applyAlignment="1" applyProtection="1">
      <alignment horizontal="right" vertical="center" shrinkToFit="1"/>
      <protection hidden="1"/>
    </xf>
    <xf numFmtId="0" fontId="0" fillId="33" borderId="0" xfId="0" applyNumberFormat="1" applyFont="1" applyFill="1" applyBorder="1" applyAlignment="1" applyProtection="1">
      <alignment horizontal="left" vertical="center" shrinkToFit="1"/>
      <protection hidden="1"/>
    </xf>
    <xf numFmtId="4" fontId="0" fillId="33" borderId="0" xfId="0" applyNumberFormat="1" applyFont="1" applyFill="1" applyBorder="1" applyAlignment="1" applyProtection="1">
      <alignment horizontal="left" vertical="center" shrinkToFit="1"/>
      <protection hidden="1"/>
    </xf>
    <xf numFmtId="10" fontId="0" fillId="33" borderId="0" xfId="0" applyNumberFormat="1" applyFont="1" applyFill="1" applyBorder="1" applyAlignment="1" applyProtection="1">
      <alignment horizontal="left" vertical="center" shrinkToFit="1"/>
      <protection hidden="1"/>
    </xf>
    <xf numFmtId="0" fontId="26" fillId="33" borderId="0" xfId="0" applyFont="1" applyFill="1" applyBorder="1" applyAlignment="1" applyProtection="1">
      <alignment horizontal="left" vertical="center" shrinkToFit="1"/>
      <protection hidden="1"/>
    </xf>
    <xf numFmtId="10" fontId="0" fillId="33" borderId="26" xfId="0" applyNumberFormat="1" applyFont="1" applyFill="1" applyBorder="1" applyAlignment="1" applyProtection="1">
      <alignment horizontal="left" vertical="center" shrinkToFit="1"/>
      <protection hidden="1"/>
    </xf>
    <xf numFmtId="10" fontId="30" fillId="33" borderId="0" xfId="0" applyNumberFormat="1" applyFont="1" applyFill="1" applyBorder="1" applyAlignment="1" applyProtection="1">
      <alignment horizontal="left" vertical="center" shrinkToFit="1"/>
      <protection hidden="1"/>
    </xf>
    <xf numFmtId="0" fontId="0" fillId="33" borderId="21" xfId="0" applyFont="1" applyFill="1" applyBorder="1" applyAlignment="1" applyProtection="1">
      <alignment horizontal="left" vertical="center"/>
      <protection hidden="1"/>
    </xf>
    <xf numFmtId="6" fontId="35" fillId="33" borderId="0" xfId="0" applyNumberFormat="1" applyFont="1" applyFill="1" applyBorder="1" applyAlignment="1">
      <alignment vertical="center"/>
    </xf>
    <xf numFmtId="0" fontId="26" fillId="33" borderId="0" xfId="0" applyFont="1" applyFill="1" applyBorder="1" applyAlignment="1" applyProtection="1">
      <alignment horizontal="left" vertical="center"/>
      <protection hidden="1"/>
    </xf>
    <xf numFmtId="0" fontId="26" fillId="33" borderId="19" xfId="0" applyFont="1" applyFill="1" applyBorder="1" applyAlignment="1" applyProtection="1">
      <alignment horizontal="left" vertical="center"/>
      <protection hidden="1"/>
    </xf>
    <xf numFmtId="0" fontId="0" fillId="33" borderId="0" xfId="0" applyFont="1" applyFill="1" applyBorder="1" applyAlignment="1" applyProtection="1">
      <alignment horizontal="left" vertical="center" wrapText="1"/>
      <protection hidden="1"/>
    </xf>
    <xf numFmtId="0" fontId="26" fillId="33" borderId="0" xfId="0" applyFont="1" applyFill="1" applyBorder="1" applyAlignment="1" applyProtection="1">
      <alignment horizontal="left" vertical="center"/>
      <protection hidden="1"/>
    </xf>
    <xf numFmtId="0" fontId="0" fillId="33" borderId="0" xfId="0" applyFont="1" applyFill="1" applyAlignment="1" applyProtection="1">
      <alignment horizontal="left" vertical="center" wrapText="1"/>
      <protection hidden="1"/>
    </xf>
    <xf numFmtId="0" fontId="0" fillId="33" borderId="18" xfId="0" applyFont="1" applyFill="1" applyBorder="1" applyAlignment="1" applyProtection="1">
      <alignment horizontal="left" vertical="center" wrapText="1"/>
      <protection hidden="1"/>
    </xf>
    <xf numFmtId="0" fontId="0" fillId="33" borderId="0" xfId="0" applyFont="1" applyFill="1" applyBorder="1" applyAlignment="1" applyProtection="1">
      <alignment horizontal="left" vertical="center" wrapText="1" shrinkToFit="1"/>
      <protection hidden="1"/>
    </xf>
    <xf numFmtId="0" fontId="0" fillId="33" borderId="19" xfId="0" applyFont="1" applyFill="1" applyBorder="1" applyAlignment="1" applyProtection="1">
      <alignment horizontal="left" vertical="center" wrapText="1"/>
      <protection hidden="1"/>
    </xf>
    <xf numFmtId="0" fontId="0" fillId="33" borderId="21" xfId="0" applyFont="1" applyFill="1" applyBorder="1" applyAlignment="1" applyProtection="1">
      <alignment horizontal="left" vertical="center" wrapText="1"/>
      <protection hidden="1"/>
    </xf>
    <xf numFmtId="0" fontId="46" fillId="33" borderId="0" xfId="0" applyFont="1" applyFill="1" applyBorder="1" applyAlignment="1" applyProtection="1">
      <alignment horizontal="left" vertical="center"/>
      <protection hidden="1"/>
    </xf>
    <xf numFmtId="0" fontId="5" fillId="33" borderId="0" xfId="0" applyFont="1" applyFill="1" applyBorder="1" applyAlignment="1" applyProtection="1">
      <alignment horizontal="left" vertical="center"/>
      <protection hidden="1"/>
    </xf>
    <xf numFmtId="0" fontId="21" fillId="33" borderId="15" xfId="0" applyFont="1" applyFill="1" applyBorder="1" applyAlignment="1" applyProtection="1">
      <alignment vertical="center"/>
      <protection hidden="1"/>
    </xf>
    <xf numFmtId="0" fontId="21" fillId="33" borderId="18" xfId="0" applyFont="1" applyFill="1" applyBorder="1" applyAlignment="1" applyProtection="1">
      <alignment vertical="center"/>
      <protection hidden="1"/>
    </xf>
    <xf numFmtId="0" fontId="24" fillId="33" borderId="18" xfId="0" applyFont="1" applyFill="1" applyBorder="1" applyAlignment="1" applyProtection="1">
      <alignment horizontal="left" vertical="center"/>
      <protection hidden="1"/>
    </xf>
    <xf numFmtId="0" fontId="21" fillId="33" borderId="17" xfId="0" applyFont="1" applyFill="1" applyBorder="1" applyAlignment="1" applyProtection="1">
      <alignment vertical="center"/>
      <protection hidden="1"/>
    </xf>
    <xf numFmtId="0" fontId="21" fillId="33" borderId="19" xfId="0" applyFont="1" applyFill="1" applyBorder="1" applyAlignment="1" applyProtection="1">
      <alignment vertical="center"/>
      <protection hidden="1"/>
    </xf>
    <xf numFmtId="0" fontId="24" fillId="33" borderId="19" xfId="0" applyFont="1" applyFill="1" applyBorder="1" applyAlignment="1" applyProtection="1">
      <alignment horizontal="left" vertical="center"/>
      <protection hidden="1"/>
    </xf>
    <xf numFmtId="0" fontId="0" fillId="33" borderId="0" xfId="0" applyFont="1" applyFill="1" applyBorder="1" applyAlignment="1">
      <alignment horizontal="center" vertical="center"/>
    </xf>
    <xf numFmtId="49" fontId="26" fillId="33" borderId="18" xfId="0" applyNumberFormat="1" applyFont="1" applyFill="1" applyBorder="1" applyAlignment="1">
      <alignment horizontal="center" vertical="center"/>
    </xf>
    <xf numFmtId="49" fontId="26" fillId="33" borderId="0" xfId="0" applyNumberFormat="1" applyFont="1" applyFill="1" applyBorder="1" applyAlignment="1">
      <alignment horizontal="center" vertical="center"/>
    </xf>
    <xf numFmtId="0" fontId="26" fillId="33" borderId="0" xfId="0" applyFont="1" applyFill="1" applyBorder="1" applyAlignment="1" applyProtection="1">
      <alignment horizontal="left" vertical="center"/>
      <protection hidden="1"/>
    </xf>
    <xf numFmtId="0" fontId="0" fillId="33" borderId="21" xfId="0" applyFont="1" applyFill="1" applyBorder="1" applyAlignment="1" applyProtection="1">
      <alignment horizontal="left" vertical="center"/>
      <protection hidden="1"/>
    </xf>
    <xf numFmtId="0" fontId="31" fillId="33" borderId="0" xfId="0" applyFont="1" applyFill="1" applyBorder="1" applyAlignment="1" applyProtection="1">
      <alignment horizontal="right" vertical="center"/>
      <protection hidden="1"/>
    </xf>
    <xf numFmtId="4" fontId="35" fillId="33" borderId="0" xfId="0" applyNumberFormat="1" applyFont="1" applyFill="1" applyBorder="1" applyAlignment="1">
      <alignment horizontal="left" vertical="center"/>
    </xf>
    <xf numFmtId="0" fontId="35" fillId="33" borderId="0" xfId="0" applyFont="1" applyFill="1" applyBorder="1" applyAlignment="1">
      <alignment horizontal="left" vertical="center"/>
    </xf>
    <xf numFmtId="4" fontId="34" fillId="33" borderId="0" xfId="0" applyNumberFormat="1" applyFont="1" applyFill="1" applyBorder="1" applyAlignment="1">
      <alignment horizontal="left" vertical="center"/>
    </xf>
    <xf numFmtId="4" fontId="30" fillId="34" borderId="7" xfId="0" applyNumberFormat="1" applyFont="1" applyFill="1" applyBorder="1" applyAlignment="1">
      <alignment horizontal="right" vertical="center" shrinkToFit="1"/>
    </xf>
    <xf numFmtId="0" fontId="29" fillId="34" borderId="0" xfId="0" applyFont="1" applyFill="1" applyBorder="1" applyAlignment="1">
      <alignment horizontal="center" vertical="center"/>
    </xf>
    <xf numFmtId="0" fontId="30" fillId="34" borderId="7" xfId="0" applyFont="1" applyFill="1" applyBorder="1" applyAlignment="1">
      <alignment horizontal="right" vertical="center"/>
    </xf>
    <xf numFmtId="0" fontId="26" fillId="34" borderId="0" xfId="0" applyFont="1" applyFill="1" applyBorder="1" applyAlignment="1">
      <alignment horizontal="left" vertical="center"/>
    </xf>
    <xf numFmtId="0" fontId="30" fillId="34" borderId="7" xfId="0" applyFont="1" applyFill="1" applyBorder="1" applyAlignment="1">
      <alignment horizontal="left" vertical="center"/>
    </xf>
    <xf numFmtId="0" fontId="30" fillId="34" borderId="7" xfId="0" applyNumberFormat="1" applyFont="1" applyFill="1" applyBorder="1" applyAlignment="1">
      <alignment horizontal="left" vertical="center"/>
    </xf>
    <xf numFmtId="0" fontId="30" fillId="34" borderId="7" xfId="0" applyFont="1" applyFill="1" applyBorder="1" applyAlignment="1">
      <alignment horizontal="center" vertical="center"/>
    </xf>
    <xf numFmtId="10" fontId="30" fillId="34" borderId="7" xfId="0" applyNumberFormat="1" applyFont="1" applyFill="1" applyBorder="1" applyAlignment="1">
      <alignment horizontal="left" vertical="center"/>
    </xf>
    <xf numFmtId="4" fontId="30" fillId="33" borderId="28" xfId="0" applyNumberFormat="1" applyFont="1" applyFill="1" applyBorder="1" applyAlignment="1" applyProtection="1">
      <alignment horizontal="right" vertical="center" shrinkToFit="1"/>
      <protection locked="0"/>
    </xf>
    <xf numFmtId="4" fontId="30" fillId="33" borderId="26" xfId="0" applyNumberFormat="1" applyFont="1" applyFill="1" applyBorder="1" applyAlignment="1" applyProtection="1">
      <alignment horizontal="right" vertical="center" shrinkToFit="1"/>
      <protection locked="0"/>
    </xf>
    <xf numFmtId="4" fontId="30" fillId="33" borderId="29" xfId="0" applyNumberFormat="1" applyFont="1" applyFill="1" applyBorder="1" applyAlignment="1" applyProtection="1">
      <alignment horizontal="right" vertical="center" shrinkToFit="1"/>
      <protection locked="0"/>
    </xf>
    <xf numFmtId="0" fontId="30" fillId="33" borderId="28" xfId="0" applyFont="1" applyFill="1" applyBorder="1" applyAlignment="1" applyProtection="1">
      <alignment horizontal="left" vertical="center" shrinkToFit="1"/>
      <protection locked="0"/>
    </xf>
    <xf numFmtId="0" fontId="30" fillId="33" borderId="26" xfId="0" applyFont="1" applyFill="1" applyBorder="1" applyAlignment="1" applyProtection="1">
      <alignment horizontal="left" vertical="center" shrinkToFit="1"/>
      <protection locked="0"/>
    </xf>
    <xf numFmtId="0" fontId="30" fillId="33" borderId="29" xfId="0" applyFont="1" applyFill="1" applyBorder="1" applyAlignment="1" applyProtection="1">
      <alignment horizontal="left" vertical="center" shrinkToFit="1"/>
      <protection locked="0"/>
    </xf>
    <xf numFmtId="168" fontId="30" fillId="33" borderId="28" xfId="0" applyNumberFormat="1" applyFont="1" applyFill="1" applyBorder="1" applyAlignment="1" applyProtection="1">
      <alignment horizontal="right" vertical="center" shrinkToFit="1"/>
      <protection locked="0"/>
    </xf>
    <xf numFmtId="168" fontId="30" fillId="33" borderId="26" xfId="0" applyNumberFormat="1" applyFont="1" applyFill="1" applyBorder="1" applyAlignment="1" applyProtection="1">
      <alignment horizontal="right" vertical="center" shrinkToFit="1"/>
      <protection locked="0"/>
    </xf>
    <xf numFmtId="168" fontId="30" fillId="33" borderId="29" xfId="0" applyNumberFormat="1" applyFont="1" applyFill="1" applyBorder="1" applyAlignment="1" applyProtection="1">
      <alignment horizontal="right" vertical="center" shrinkToFit="1"/>
      <protection locked="0"/>
    </xf>
    <xf numFmtId="4" fontId="30" fillId="33" borderId="28" xfId="0" applyNumberFormat="1" applyFont="1" applyFill="1" applyBorder="1" applyAlignment="1" applyProtection="1">
      <alignment horizontal="right" vertical="center" shrinkToFit="1"/>
      <protection hidden="1"/>
    </xf>
    <xf numFmtId="4" fontId="30" fillId="33" borderId="26" xfId="0" applyNumberFormat="1" applyFont="1" applyFill="1" applyBorder="1" applyAlignment="1" applyProtection="1">
      <alignment horizontal="right" vertical="center" shrinkToFit="1"/>
      <protection hidden="1"/>
    </xf>
    <xf numFmtId="4" fontId="30" fillId="33" borderId="29" xfId="0" applyNumberFormat="1" applyFont="1" applyFill="1" applyBorder="1" applyAlignment="1" applyProtection="1">
      <alignment horizontal="right" vertical="center" shrinkToFit="1"/>
      <protection hidden="1"/>
    </xf>
    <xf numFmtId="0" fontId="30" fillId="33" borderId="8" xfId="0" applyFont="1" applyFill="1" applyBorder="1" applyAlignment="1" applyProtection="1">
      <alignment horizontal="left" vertical="top" wrapText="1"/>
      <protection locked="0"/>
    </xf>
    <xf numFmtId="0" fontId="30" fillId="33" borderId="9" xfId="0" applyFont="1" applyFill="1" applyBorder="1" applyAlignment="1" applyProtection="1">
      <alignment horizontal="left" vertical="top" wrapText="1"/>
      <protection locked="0"/>
    </xf>
    <xf numFmtId="0" fontId="30" fillId="33" borderId="10" xfId="0" applyFont="1" applyFill="1" applyBorder="1" applyAlignment="1" applyProtection="1">
      <alignment horizontal="left" vertical="top" wrapText="1"/>
      <protection locked="0"/>
    </xf>
    <xf numFmtId="0" fontId="30" fillId="33" borderId="11" xfId="0" applyFont="1" applyFill="1" applyBorder="1" applyAlignment="1" applyProtection="1">
      <alignment horizontal="left" vertical="top" wrapText="1"/>
      <protection locked="0"/>
    </xf>
    <xf numFmtId="0" fontId="30" fillId="33" borderId="0" xfId="0" applyFont="1" applyFill="1" applyBorder="1" applyAlignment="1" applyProtection="1">
      <alignment horizontal="left" vertical="top" wrapText="1"/>
      <protection locked="0"/>
    </xf>
    <xf numFmtId="0" fontId="30" fillId="33" borderId="12" xfId="0" applyFont="1" applyFill="1" applyBorder="1" applyAlignment="1" applyProtection="1">
      <alignment horizontal="left" vertical="top" wrapText="1"/>
      <protection locked="0"/>
    </xf>
    <xf numFmtId="0" fontId="30" fillId="33" borderId="13" xfId="0" applyFont="1" applyFill="1" applyBorder="1" applyAlignment="1" applyProtection="1">
      <alignment horizontal="left" vertical="top" wrapText="1"/>
      <protection locked="0"/>
    </xf>
    <xf numFmtId="0" fontId="30" fillId="33" borderId="7" xfId="0" applyFont="1" applyFill="1" applyBorder="1" applyAlignment="1" applyProtection="1">
      <alignment horizontal="left" vertical="top" wrapText="1"/>
      <protection locked="0"/>
    </xf>
    <xf numFmtId="0" fontId="30" fillId="33" borderId="14" xfId="0" applyFont="1" applyFill="1" applyBorder="1" applyAlignment="1" applyProtection="1">
      <alignment horizontal="left" vertical="top" wrapText="1"/>
      <protection locked="0"/>
    </xf>
    <xf numFmtId="0" fontId="30" fillId="33" borderId="28" xfId="0" applyNumberFormat="1" applyFont="1" applyFill="1" applyBorder="1" applyAlignment="1" applyProtection="1">
      <alignment horizontal="left" vertical="center" shrinkToFit="1"/>
      <protection locked="0"/>
    </xf>
    <xf numFmtId="0" fontId="30" fillId="33" borderId="26" xfId="0" applyNumberFormat="1" applyFont="1" applyFill="1" applyBorder="1" applyAlignment="1" applyProtection="1">
      <alignment horizontal="left" vertical="center" shrinkToFit="1"/>
      <protection locked="0"/>
    </xf>
    <xf numFmtId="0" fontId="30" fillId="33" borderId="29" xfId="0" applyNumberFormat="1" applyFont="1" applyFill="1" applyBorder="1" applyAlignment="1" applyProtection="1">
      <alignment horizontal="left" vertical="center" shrinkToFit="1"/>
      <protection locked="0"/>
    </xf>
    <xf numFmtId="0" fontId="0" fillId="33" borderId="7" xfId="0" applyFont="1" applyFill="1" applyBorder="1" applyAlignment="1" applyProtection="1">
      <alignment horizontal="left" vertical="center"/>
      <protection hidden="1"/>
    </xf>
    <xf numFmtId="0" fontId="0" fillId="33" borderId="27" xfId="0" applyFont="1" applyFill="1" applyBorder="1" applyAlignment="1" applyProtection="1">
      <alignment horizontal="left" vertical="center"/>
      <protection hidden="1"/>
    </xf>
    <xf numFmtId="0" fontId="30" fillId="33" borderId="28" xfId="0" applyFont="1" applyFill="1" applyBorder="1" applyAlignment="1" applyProtection="1">
      <alignment horizontal="left" vertical="center" wrapText="1" shrinkToFit="1"/>
      <protection locked="0"/>
    </xf>
    <xf numFmtId="0" fontId="30" fillId="33" borderId="26" xfId="0" applyFont="1" applyFill="1" applyBorder="1" applyAlignment="1" applyProtection="1">
      <alignment horizontal="left" vertical="center" wrapText="1" shrinkToFit="1"/>
      <protection locked="0"/>
    </xf>
    <xf numFmtId="0" fontId="30" fillId="33" borderId="29" xfId="0" applyFont="1" applyFill="1" applyBorder="1" applyAlignment="1" applyProtection="1">
      <alignment horizontal="left" vertical="center" wrapText="1" shrinkToFit="1"/>
      <protection locked="0"/>
    </xf>
    <xf numFmtId="0" fontId="26" fillId="33" borderId="0" xfId="0" applyFont="1" applyFill="1" applyBorder="1" applyAlignment="1" applyProtection="1">
      <alignment horizontal="left" vertical="center"/>
      <protection hidden="1"/>
    </xf>
    <xf numFmtId="0" fontId="0" fillId="33" borderId="0" xfId="0" applyFont="1" applyFill="1" applyBorder="1" applyAlignment="1" applyProtection="1">
      <alignment horizontal="left" vertical="center" wrapText="1"/>
      <protection hidden="1"/>
    </xf>
    <xf numFmtId="0" fontId="26" fillId="33" borderId="19" xfId="0" applyFont="1" applyFill="1" applyBorder="1" applyAlignment="1" applyProtection="1">
      <alignment horizontal="left" vertical="center"/>
      <protection hidden="1"/>
    </xf>
    <xf numFmtId="3" fontId="30" fillId="33" borderId="28" xfId="0" applyNumberFormat="1" applyFont="1" applyFill="1" applyBorder="1" applyAlignment="1" applyProtection="1">
      <alignment horizontal="right" vertical="center" shrinkToFit="1"/>
      <protection locked="0"/>
    </xf>
    <xf numFmtId="3" fontId="30" fillId="33" borderId="26" xfId="0" applyNumberFormat="1" applyFont="1" applyFill="1" applyBorder="1" applyAlignment="1" applyProtection="1">
      <alignment horizontal="right" vertical="center" shrinkToFit="1"/>
      <protection locked="0"/>
    </xf>
    <xf numFmtId="3" fontId="30" fillId="33" borderId="29" xfId="0" applyNumberFormat="1" applyFont="1" applyFill="1" applyBorder="1" applyAlignment="1" applyProtection="1">
      <alignment horizontal="right" vertical="center" shrinkToFit="1"/>
      <protection locked="0"/>
    </xf>
    <xf numFmtId="0" fontId="30" fillId="33" borderId="28" xfId="0" applyFont="1" applyFill="1" applyBorder="1" applyAlignment="1" applyProtection="1">
      <alignment horizontal="left" vertical="center"/>
      <protection locked="0"/>
    </xf>
    <xf numFmtId="0" fontId="30" fillId="33" borderId="26" xfId="0" applyFont="1" applyFill="1" applyBorder="1" applyAlignment="1" applyProtection="1">
      <alignment horizontal="left" vertical="center"/>
      <protection locked="0"/>
    </xf>
    <xf numFmtId="0" fontId="30" fillId="33" borderId="29" xfId="0" applyFont="1" applyFill="1" applyBorder="1" applyAlignment="1" applyProtection="1">
      <alignment horizontal="left" vertical="center"/>
      <protection locked="0"/>
    </xf>
    <xf numFmtId="0" fontId="26" fillId="33" borderId="0" xfId="0" applyFont="1" applyFill="1" applyBorder="1" applyAlignment="1" applyProtection="1">
      <alignment horizontal="left" vertical="center" shrinkToFit="1"/>
      <protection hidden="1"/>
    </xf>
    <xf numFmtId="10" fontId="30" fillId="33" borderId="28" xfId="0" applyNumberFormat="1" applyFont="1" applyFill="1" applyBorder="1" applyAlignment="1" applyProtection="1">
      <alignment horizontal="left" vertical="center" shrinkToFit="1"/>
      <protection locked="0"/>
    </xf>
    <xf numFmtId="10" fontId="30" fillId="33" borderId="26" xfId="0" applyNumberFormat="1" applyFont="1" applyFill="1" applyBorder="1" applyAlignment="1" applyProtection="1">
      <alignment horizontal="left" vertical="center" shrinkToFit="1"/>
      <protection locked="0"/>
    </xf>
    <xf numFmtId="10" fontId="30" fillId="33" borderId="29" xfId="0" applyNumberFormat="1" applyFont="1" applyFill="1" applyBorder="1" applyAlignment="1" applyProtection="1">
      <alignment horizontal="left" vertical="center" shrinkToFit="1"/>
      <protection locked="0"/>
    </xf>
    <xf numFmtId="0" fontId="30" fillId="33" borderId="28" xfId="0" applyNumberFormat="1" applyFont="1" applyFill="1" applyBorder="1" applyAlignment="1" applyProtection="1">
      <alignment horizontal="center" vertical="center" shrinkToFit="1"/>
      <protection locked="0"/>
    </xf>
    <xf numFmtId="0" fontId="30" fillId="33" borderId="26" xfId="0" applyNumberFormat="1" applyFont="1" applyFill="1" applyBorder="1" applyAlignment="1" applyProtection="1">
      <alignment horizontal="center" vertical="center" shrinkToFit="1"/>
      <protection locked="0"/>
    </xf>
    <xf numFmtId="0" fontId="30" fillId="33" borderId="29" xfId="0" applyNumberFormat="1" applyFont="1" applyFill="1" applyBorder="1" applyAlignment="1" applyProtection="1">
      <alignment horizontal="center" vertical="center" shrinkToFit="1"/>
      <protection locked="0"/>
    </xf>
    <xf numFmtId="0" fontId="30" fillId="33" borderId="28" xfId="0" applyFont="1" applyFill="1" applyBorder="1" applyAlignment="1" applyProtection="1">
      <alignment horizontal="center" vertical="center" shrinkToFit="1"/>
      <protection locked="0"/>
    </xf>
    <xf numFmtId="0" fontId="30" fillId="33" borderId="26" xfId="0" applyFont="1" applyFill="1" applyBorder="1" applyAlignment="1" applyProtection="1">
      <alignment horizontal="center" vertical="center" shrinkToFit="1"/>
      <protection locked="0"/>
    </xf>
    <xf numFmtId="0" fontId="30" fillId="33" borderId="29" xfId="0" applyFont="1" applyFill="1" applyBorder="1" applyAlignment="1" applyProtection="1">
      <alignment horizontal="center" vertical="center" shrinkToFit="1"/>
      <protection locked="0"/>
    </xf>
    <xf numFmtId="0" fontId="44" fillId="33" borderId="28" xfId="0" applyFont="1" applyFill="1" applyBorder="1" applyAlignment="1" applyProtection="1">
      <alignment horizontal="left" vertical="center" shrinkToFit="1"/>
      <protection hidden="1"/>
    </xf>
    <xf numFmtId="0" fontId="30" fillId="33" borderId="26" xfId="0" applyFont="1" applyFill="1" applyBorder="1" applyAlignment="1" applyProtection="1">
      <alignment horizontal="left" vertical="center" shrinkToFit="1"/>
      <protection hidden="1"/>
    </xf>
    <xf numFmtId="0" fontId="30" fillId="33" borderId="29" xfId="0" applyFont="1" applyFill="1" applyBorder="1" applyAlignment="1" applyProtection="1">
      <alignment horizontal="left" vertical="center" shrinkToFit="1"/>
      <protection hidden="1"/>
    </xf>
    <xf numFmtId="4" fontId="26" fillId="33" borderId="0" xfId="0" applyNumberFormat="1" applyFont="1" applyFill="1" applyBorder="1" applyAlignment="1" applyProtection="1">
      <alignment horizontal="left" vertical="center"/>
      <protection hidden="1"/>
    </xf>
    <xf numFmtId="14" fontId="30" fillId="33" borderId="0" xfId="0" applyNumberFormat="1" applyFont="1" applyFill="1" applyBorder="1" applyAlignment="1" applyProtection="1">
      <alignment horizontal="left" vertical="center"/>
      <protection hidden="1"/>
    </xf>
    <xf numFmtId="0" fontId="44" fillId="33" borderId="26" xfId="0" applyFont="1" applyFill="1" applyBorder="1" applyAlignment="1" applyProtection="1">
      <alignment horizontal="left" vertical="center" shrinkToFit="1"/>
      <protection hidden="1"/>
    </xf>
    <xf numFmtId="0" fontId="44" fillId="33" borderId="29" xfId="0" applyFont="1" applyFill="1" applyBorder="1" applyAlignment="1" applyProtection="1">
      <alignment horizontal="left" vertical="center" shrinkToFit="1"/>
      <protection hidden="1"/>
    </xf>
    <xf numFmtId="4" fontId="30" fillId="33" borderId="28" xfId="0" applyNumberFormat="1" applyFont="1" applyFill="1" applyBorder="1" applyAlignment="1" applyProtection="1">
      <alignment horizontal="left" vertical="center" shrinkToFit="1"/>
      <protection locked="0"/>
    </xf>
    <xf numFmtId="4" fontId="30" fillId="33" borderId="26" xfId="0" applyNumberFormat="1" applyFont="1" applyFill="1" applyBorder="1" applyAlignment="1" applyProtection="1">
      <alignment horizontal="left" vertical="center" shrinkToFit="1"/>
      <protection locked="0"/>
    </xf>
    <xf numFmtId="4" fontId="30" fillId="33" borderId="29" xfId="0" applyNumberFormat="1" applyFont="1" applyFill="1" applyBorder="1" applyAlignment="1" applyProtection="1">
      <alignment horizontal="left" vertical="center" shrinkToFit="1"/>
      <protection locked="0"/>
    </xf>
    <xf numFmtId="14" fontId="26" fillId="33" borderId="0" xfId="0" applyNumberFormat="1" applyFont="1" applyFill="1" applyBorder="1" applyAlignment="1" applyProtection="1">
      <alignment horizontal="left" vertical="center"/>
      <protection hidden="1"/>
    </xf>
    <xf numFmtId="14" fontId="30" fillId="33" borderId="28" xfId="0" applyNumberFormat="1" applyFont="1" applyFill="1" applyBorder="1" applyAlignment="1" applyProtection="1">
      <alignment horizontal="left" vertical="center" shrinkToFit="1"/>
      <protection locked="0"/>
    </xf>
    <xf numFmtId="14" fontId="30" fillId="33" borderId="26" xfId="0" applyNumberFormat="1" applyFont="1" applyFill="1" applyBorder="1" applyAlignment="1" applyProtection="1">
      <alignment horizontal="left" vertical="center" shrinkToFit="1"/>
      <protection locked="0"/>
    </xf>
    <xf numFmtId="14" fontId="30" fillId="33" borderId="29" xfId="0" applyNumberFormat="1" applyFont="1" applyFill="1" applyBorder="1" applyAlignment="1" applyProtection="1">
      <alignment horizontal="left" vertical="center" shrinkToFit="1"/>
      <protection locked="0"/>
    </xf>
    <xf numFmtId="0" fontId="0" fillId="33" borderId="21" xfId="0" applyFont="1" applyFill="1" applyBorder="1" applyAlignment="1" applyProtection="1">
      <alignment horizontal="left" vertical="center"/>
      <protection hidden="1"/>
    </xf>
    <xf numFmtId="6" fontId="30" fillId="33" borderId="28" xfId="0" applyNumberFormat="1" applyFont="1" applyFill="1" applyBorder="1" applyAlignment="1" applyProtection="1">
      <alignment horizontal="left" vertical="center" shrinkToFit="1"/>
      <protection locked="0"/>
    </xf>
    <xf numFmtId="0" fontId="41" fillId="33" borderId="0" xfId="0" applyNumberFormat="1" applyFont="1" applyFill="1" applyBorder="1" applyAlignment="1" applyProtection="1">
      <alignment horizontal="center" vertical="center" wrapText="1" shrinkToFit="1"/>
      <protection hidden="1"/>
    </xf>
    <xf numFmtId="0" fontId="26" fillId="33" borderId="7" xfId="0" applyFont="1" applyFill="1" applyBorder="1" applyAlignment="1" applyProtection="1">
      <alignment horizontal="left" vertical="center"/>
      <protection hidden="1"/>
    </xf>
    <xf numFmtId="0" fontId="11" fillId="33" borderId="28" xfId="0" applyFont="1" applyFill="1" applyBorder="1" applyAlignment="1" applyProtection="1">
      <alignment horizontal="left" vertical="center"/>
      <protection hidden="1"/>
    </xf>
    <xf numFmtId="0" fontId="30" fillId="33" borderId="26" xfId="0" applyFont="1" applyFill="1" applyBorder="1" applyAlignment="1" applyProtection="1">
      <alignment horizontal="left" vertical="center"/>
      <protection hidden="1"/>
    </xf>
    <xf numFmtId="0" fontId="30" fillId="33" borderId="29" xfId="0" applyFont="1" applyFill="1" applyBorder="1" applyAlignment="1" applyProtection="1">
      <alignment horizontal="left" vertical="center"/>
      <protection hidden="1"/>
    </xf>
    <xf numFmtId="0" fontId="26" fillId="33" borderId="18" xfId="0" applyFont="1" applyFill="1" applyBorder="1" applyAlignment="1" applyProtection="1">
      <alignment horizontal="right" vertical="center"/>
      <protection hidden="1"/>
    </xf>
    <xf numFmtId="0" fontId="26" fillId="33" borderId="0" xfId="0" applyFont="1" applyFill="1" applyBorder="1" applyAlignment="1" applyProtection="1">
      <alignment horizontal="right" vertical="center"/>
      <protection hidden="1"/>
    </xf>
    <xf numFmtId="0" fontId="30" fillId="33" borderId="7" xfId="0" applyFont="1" applyFill="1" applyBorder="1" applyAlignment="1" applyProtection="1">
      <alignment horizontal="left" vertical="center"/>
      <protection locked="0"/>
    </xf>
    <xf numFmtId="0" fontId="0" fillId="33" borderId="7" xfId="0" applyFont="1" applyFill="1" applyBorder="1" applyAlignment="1" applyProtection="1">
      <alignment horizontal="left" vertical="center"/>
      <protection locked="0"/>
    </xf>
    <xf numFmtId="0" fontId="26" fillId="33" borderId="0" xfId="0" applyNumberFormat="1" applyFont="1" applyFill="1" applyBorder="1" applyAlignment="1" applyProtection="1">
      <alignment horizontal="left" vertical="center"/>
      <protection hidden="1"/>
    </xf>
    <xf numFmtId="0" fontId="2" fillId="33" borderId="0" xfId="0" applyFont="1" applyFill="1" applyBorder="1" applyAlignment="1">
      <alignment horizontal="right" vertical="center"/>
    </xf>
    <xf numFmtId="0" fontId="0" fillId="33" borderId="0" xfId="0" applyFont="1" applyFill="1" applyBorder="1" applyAlignment="1">
      <alignment horizontal="right" vertical="center"/>
    </xf>
    <xf numFmtId="49" fontId="26" fillId="33" borderId="18" xfId="0" applyNumberFormat="1" applyFont="1" applyFill="1" applyBorder="1" applyAlignment="1">
      <alignment horizontal="center" vertical="center"/>
    </xf>
    <xf numFmtId="49" fontId="26" fillId="33" borderId="0" xfId="0" applyNumberFormat="1" applyFont="1" applyFill="1" applyBorder="1" applyAlignment="1">
      <alignment horizontal="center" vertical="center"/>
    </xf>
    <xf numFmtId="0" fontId="0" fillId="33" borderId="0" xfId="0" applyFont="1" applyFill="1" applyBorder="1" applyAlignment="1">
      <alignment horizontal="left" vertical="center" wrapText="1"/>
    </xf>
    <xf numFmtId="0" fontId="0" fillId="33" borderId="0" xfId="0" applyFont="1" applyFill="1" applyBorder="1" applyAlignment="1">
      <alignment horizontal="left" vertical="center" wrapText="1" indent="1"/>
    </xf>
    <xf numFmtId="0" fontId="0" fillId="33" borderId="0" xfId="0" applyFont="1" applyFill="1" applyBorder="1" applyAlignment="1" applyProtection="1">
      <alignment horizontal="left" vertical="center"/>
    </xf>
    <xf numFmtId="0" fontId="26" fillId="33" borderId="0" xfId="0" applyFont="1" applyFill="1" applyBorder="1" applyAlignment="1" applyProtection="1">
      <alignment horizontal="left" vertical="center"/>
    </xf>
  </cellXfs>
  <cellStyles count="48">
    <cellStyle name="20 % - Akzent1" xfId="24" builtinId="30" customBuiltin="1"/>
    <cellStyle name="20 % - Akzent2" xfId="28" builtinId="34" customBuiltin="1"/>
    <cellStyle name="20 % - Akzent3" xfId="32" builtinId="38" customBuiltin="1"/>
    <cellStyle name="20 % - Akzent4" xfId="36" builtinId="42" customBuiltin="1"/>
    <cellStyle name="20 % - Akzent5" xfId="40" builtinId="46" customBuiltin="1"/>
    <cellStyle name="20 % - Akzent6" xfId="44" builtinId="50" customBuiltin="1"/>
    <cellStyle name="40 % - Akzent1" xfId="25" builtinId="31" customBuiltin="1"/>
    <cellStyle name="40 % - Akzent2" xfId="29" builtinId="35" customBuiltin="1"/>
    <cellStyle name="40 % - Akzent3" xfId="33" builtinId="39" customBuiltin="1"/>
    <cellStyle name="40 % - Akzent4" xfId="37" builtinId="43" customBuiltin="1"/>
    <cellStyle name="40 % - Akzent5" xfId="41" builtinId="47" customBuiltin="1"/>
    <cellStyle name="40 % - Akzent6" xfId="45" builtinId="51" customBuiltin="1"/>
    <cellStyle name="60 % - Akzent1" xfId="26" builtinId="32" customBuiltin="1"/>
    <cellStyle name="60 % - Akzent2" xfId="30" builtinId="36" customBuiltin="1"/>
    <cellStyle name="60 % - Akzent3" xfId="34" builtinId="40" customBuiltin="1"/>
    <cellStyle name="60 % - Akzent4" xfId="38" builtinId="44" customBuiltin="1"/>
    <cellStyle name="60 % - Akzent5" xfId="42" builtinId="48" customBuiltin="1"/>
    <cellStyle name="60 % - Akzent6" xfId="46" builtinId="52" customBuiltin="1"/>
    <cellStyle name="Akzent1" xfId="23" builtinId="29" customBuiltin="1"/>
    <cellStyle name="Akzent2" xfId="27" builtinId="33" customBuiltin="1"/>
    <cellStyle name="Akzent3" xfId="31" builtinId="37" customBuiltin="1"/>
    <cellStyle name="Akzent4" xfId="35" builtinId="41" customBuiltin="1"/>
    <cellStyle name="Akzent5" xfId="39" builtinId="45" customBuiltin="1"/>
    <cellStyle name="Akzent6" xfId="43" builtinId="49" customBuiltin="1"/>
    <cellStyle name="Ausgabe" xfId="14" builtinId="21" customBuiltin="1"/>
    <cellStyle name="Berechnung" xfId="15" builtinId="22" customBuiltin="1"/>
    <cellStyle name="Dezimal [0]" xfId="2" builtinId="6" customBuiltin="1"/>
    <cellStyle name="Eingabe" xfId="13" builtinId="20" customBuiltin="1"/>
    <cellStyle name="Ergebnis" xfId="21" builtinId="25" customBuiltin="1"/>
    <cellStyle name="Erklärender Text" xfId="20" builtinId="53" hidden="1" customBuiltin="1"/>
    <cellStyle name="Gut" xfId="10" builtinId="26" customBuiltin="1"/>
    <cellStyle name="Komma" xfId="1" builtinId="3" hidden="1"/>
    <cellStyle name="Komma" xfId="47" builtinId="3" customBuiltin="1"/>
    <cellStyle name="Link" xfId="22" builtinId="8" customBuiltin="1"/>
    <cellStyle name="Neutral" xfId="12" builtinId="28" customBuiltin="1"/>
    <cellStyle name="Notiz" xfId="19" builtinId="10" customBuiltin="1"/>
    <cellStyle name="Schlecht" xfId="11" builtinId="27" customBuiltin="1"/>
    <cellStyle name="Standard" xfId="0" builtinId="0" customBuiltin="1"/>
    <cellStyle name="Überschrift" xfId="5" builtinId="15" hidden="1"/>
    <cellStyle name="Überschrift 1" xfId="6" builtinId="16" customBuiltin="1"/>
    <cellStyle name="Überschrift 2" xfId="7" builtinId="17" customBuiltin="1"/>
    <cellStyle name="Überschrift 3" xfId="8" builtinId="18" customBuiltin="1"/>
    <cellStyle name="Überschrift 4" xfId="9" builtinId="19" customBuiltin="1"/>
    <cellStyle name="Verknüpfte Zelle" xfId="16" builtinId="24" hidden="1" customBuiltin="1"/>
    <cellStyle name="Währung" xfId="3" builtinId="4" customBuiltin="1"/>
    <cellStyle name="Währung [0]" xfId="4" builtinId="7" hidden="1"/>
    <cellStyle name="Warnender Text" xfId="18" builtinId="11" hidden="1" customBuiltin="1"/>
    <cellStyle name="Zelle überprüfen" xfId="17" builtinId="23" hidden="1" customBuiltin="1"/>
  </cellStyles>
  <dxfs count="103">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patternType="solid">
          <fgColor auto="1"/>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patternType="solid">
          <bgColor theme="0" tint="-4.9989318521683403E-2"/>
        </patternFill>
      </fill>
      <border>
        <left style="thin">
          <color rgb="FFC00000"/>
        </left>
        <right style="thin">
          <color rgb="FFC00000"/>
        </right>
        <top style="thin">
          <color rgb="FFC00000"/>
        </top>
        <bottom style="thin">
          <color rgb="FFC00000"/>
        </bottom>
      </border>
    </dxf>
    <dxf>
      <fill>
        <patternFill patternType="solid">
          <bgColor theme="0" tint="-4.9989318521683403E-2"/>
        </patternFill>
      </fill>
      <border>
        <left style="thin">
          <color rgb="FFC00000"/>
        </left>
        <right style="thin">
          <color rgb="FFC00000"/>
        </right>
        <top style="thin">
          <color rgb="FFC00000"/>
        </top>
        <bottom style="thin">
          <color rgb="FFC00000"/>
        </bottom>
      </border>
    </dxf>
    <dxf>
      <fill>
        <patternFill patternType="solid">
          <bgColor theme="0" tint="-4.9989318521683403E-2"/>
        </patternFill>
      </fill>
      <border>
        <left style="thin">
          <color rgb="FFC00000"/>
        </left>
        <right style="thin">
          <color rgb="FFC00000"/>
        </right>
        <top style="thin">
          <color rgb="FFC00000"/>
        </top>
        <bottom style="thin">
          <color rgb="FFC00000"/>
        </bottom>
      </border>
    </dxf>
    <dxf>
      <fill>
        <patternFill patternType="solid">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patternType="solid">
          <fgColor auto="1"/>
          <bgColor theme="0" tint="-4.9989318521683403E-2"/>
        </patternFill>
      </fill>
      <border>
        <left style="thin">
          <color rgb="FFC00000"/>
        </left>
        <right style="thin">
          <color rgb="FFC00000"/>
        </right>
        <top style="thin">
          <color rgb="FFC00000"/>
        </top>
        <bottom style="thin">
          <color rgb="FFC00000"/>
        </bottom>
      </border>
    </dxf>
    <dxf>
      <fill>
        <patternFill>
          <bgColor theme="8"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30</xdr:col>
      <xdr:colOff>161925</xdr:colOff>
      <xdr:row>22</xdr:row>
      <xdr:rowOff>38099</xdr:rowOff>
    </xdr:from>
    <xdr:to>
      <xdr:col>33</xdr:col>
      <xdr:colOff>110250</xdr:colOff>
      <xdr:row>25</xdr:row>
      <xdr:rowOff>91199</xdr:rowOff>
    </xdr:to>
    <xdr:sp macro="" textlink="">
      <xdr:nvSpPr>
        <xdr:cNvPr id="2" name="Ellipse 1"/>
        <xdr:cNvSpPr/>
      </xdr:nvSpPr>
      <xdr:spPr>
        <a:xfrm>
          <a:off x="5495925" y="4543424"/>
          <a:ext cx="396000" cy="357900"/>
        </a:xfrm>
        <a:prstGeom prst="ellipse">
          <a:avLst/>
        </a:prstGeom>
        <a:noFill/>
        <a:ln w="6350">
          <a:solidFill>
            <a:schemeClr val="accent6">
              <a:lumMod val="60000"/>
              <a:lumOff val="40000"/>
            </a:schemeClr>
          </a:solidFill>
        </a:ln>
        <a:effectLst>
          <a:outerShdw blurRad="50800" dist="38100" algn="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100">
              <a:solidFill>
                <a:schemeClr val="accent6"/>
              </a:solidFill>
            </a:rPr>
            <a:t>1</a:t>
          </a:r>
        </a:p>
      </xdr:txBody>
    </xdr:sp>
    <xdr:clientData/>
  </xdr:twoCellAnchor>
  <xdr:twoCellAnchor>
    <xdr:from>
      <xdr:col>10</xdr:col>
      <xdr:colOff>85725</xdr:colOff>
      <xdr:row>26</xdr:row>
      <xdr:rowOff>114299</xdr:rowOff>
    </xdr:from>
    <xdr:to>
      <xdr:col>12</xdr:col>
      <xdr:colOff>138825</xdr:colOff>
      <xdr:row>30</xdr:row>
      <xdr:rowOff>14999</xdr:rowOff>
    </xdr:to>
    <xdr:sp macro="" textlink="">
      <xdr:nvSpPr>
        <xdr:cNvPr id="6" name="Ellipse 5"/>
        <xdr:cNvSpPr/>
      </xdr:nvSpPr>
      <xdr:spPr>
        <a:xfrm>
          <a:off x="2124075" y="5238749"/>
          <a:ext cx="396000" cy="396000"/>
        </a:xfrm>
        <a:prstGeom prst="ellipse">
          <a:avLst/>
        </a:prstGeom>
        <a:noFill/>
        <a:ln w="6350">
          <a:solidFill>
            <a:schemeClr val="accent6">
              <a:lumMod val="60000"/>
              <a:lumOff val="40000"/>
            </a:schemeClr>
          </a:solidFill>
        </a:ln>
        <a:effectLst>
          <a:outerShdw blurRad="50800" dist="38100" algn="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100">
              <a:solidFill>
                <a:schemeClr val="accent6"/>
              </a:solidFill>
            </a:rPr>
            <a:t>2</a:t>
          </a:r>
        </a:p>
      </xdr:txBody>
    </xdr:sp>
    <xdr:clientData/>
  </xdr:twoCellAnchor>
  <xdr:twoCellAnchor>
    <xdr:from>
      <xdr:col>31</xdr:col>
      <xdr:colOff>76200</xdr:colOff>
      <xdr:row>26</xdr:row>
      <xdr:rowOff>114299</xdr:rowOff>
    </xdr:from>
    <xdr:to>
      <xdr:col>34</xdr:col>
      <xdr:colOff>24525</xdr:colOff>
      <xdr:row>30</xdr:row>
      <xdr:rowOff>14999</xdr:rowOff>
    </xdr:to>
    <xdr:sp macro="" textlink="">
      <xdr:nvSpPr>
        <xdr:cNvPr id="7" name="Ellipse 6"/>
        <xdr:cNvSpPr/>
      </xdr:nvSpPr>
      <xdr:spPr>
        <a:xfrm>
          <a:off x="5581650" y="4152899"/>
          <a:ext cx="396000" cy="396000"/>
        </a:xfrm>
        <a:prstGeom prst="ellipse">
          <a:avLst/>
        </a:prstGeom>
        <a:noFill/>
        <a:ln w="6350">
          <a:solidFill>
            <a:schemeClr val="accent6">
              <a:lumMod val="60000"/>
              <a:lumOff val="40000"/>
            </a:schemeClr>
          </a:solidFill>
        </a:ln>
        <a:effectLst>
          <a:outerShdw blurRad="50800" dist="38100" algn="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100">
              <a:solidFill>
                <a:schemeClr val="accent6"/>
              </a:solidFill>
            </a:rPr>
            <a:t>3</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45</xdr:col>
      <xdr:colOff>0</xdr:colOff>
      <xdr:row>10</xdr:row>
      <xdr:rowOff>0</xdr:rowOff>
    </xdr:from>
    <xdr:to>
      <xdr:col>16384</xdr:col>
      <xdr:colOff>838200</xdr:colOff>
      <xdr:row>16</xdr:row>
      <xdr:rowOff>104774</xdr:rowOff>
    </xdr:to>
    <xdr:sp macro="" textlink="">
      <xdr:nvSpPr>
        <xdr:cNvPr id="5121" name="AutoShape 1"/>
        <xdr:cNvSpPr>
          <a:spLocks noChangeAspect="1" noChangeArrowheads="1"/>
        </xdr:cNvSpPr>
      </xdr:nvSpPr>
      <xdr:spPr bwMode="auto">
        <a:xfrm>
          <a:off x="7629525" y="1771650"/>
          <a:ext cx="1485900" cy="7143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Theme">
  <a:themeElements>
    <a:clrScheme name="Kanton Bern">
      <a:dk1>
        <a:sysClr val="windowText" lastClr="000000"/>
      </a:dk1>
      <a:lt1>
        <a:sysClr val="window" lastClr="FFFFFF"/>
      </a:lt1>
      <a:dk2>
        <a:srgbClr val="63737B"/>
      </a:dk2>
      <a:lt2>
        <a:srgbClr val="B1B9BD"/>
      </a:lt2>
      <a:accent1>
        <a:srgbClr val="3C505A"/>
      </a:accent1>
      <a:accent2>
        <a:srgbClr val="96D7F0"/>
      </a:accent2>
      <a:accent3>
        <a:srgbClr val="A0C7A0"/>
      </a:accent3>
      <a:accent4>
        <a:srgbClr val="E1D2C6"/>
      </a:accent4>
      <a:accent5>
        <a:srgbClr val="644B41"/>
      </a:accent5>
      <a:accent6>
        <a:srgbClr val="FF0000"/>
      </a:accent6>
      <a:hlink>
        <a:srgbClr val="000000"/>
      </a:hlink>
      <a:folHlink>
        <a:srgbClr val="000000"/>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pageSetUpPr fitToPage="1"/>
  </sheetPr>
  <dimension ref="A1:AM1034"/>
  <sheetViews>
    <sheetView tabSelected="1" zoomScale="115" zoomScaleNormal="115" zoomScalePageLayoutView="145" workbookViewId="0"/>
  </sheetViews>
  <sheetFormatPr baseColWidth="10" defaultColWidth="0" defaultRowHeight="14.25" x14ac:dyDescent="0.2"/>
  <cols>
    <col min="1" max="1" width="7.5" style="2" customWidth="1"/>
    <col min="2" max="2" width="1.25" style="2" customWidth="1"/>
    <col min="3" max="15" width="2.25" style="2" customWidth="1"/>
    <col min="16" max="16" width="1.375" style="2" customWidth="1"/>
    <col min="17" max="20" width="2.25" style="2" customWidth="1"/>
    <col min="21" max="21" width="1.375" style="2" customWidth="1"/>
    <col min="22" max="31" width="2.25" style="2" customWidth="1"/>
    <col min="32" max="32" width="1.375" style="2" customWidth="1"/>
    <col min="33" max="37" width="2.25" style="2" customWidth="1"/>
    <col min="38" max="38" width="1.25" style="2" customWidth="1"/>
    <col min="39" max="39" width="7.5" style="2" customWidth="1"/>
    <col min="40" max="16384" width="0.375" style="2" hidden="1"/>
  </cols>
  <sheetData>
    <row r="1" spans="2:2" s="1" customFormat="1" ht="27" x14ac:dyDescent="0.2">
      <c r="B1" s="1" t="s">
        <v>131</v>
      </c>
    </row>
    <row r="2" spans="2:2" s="3" customFormat="1" ht="27" x14ac:dyDescent="0.2">
      <c r="B2" s="3" t="s">
        <v>132</v>
      </c>
    </row>
    <row r="5" spans="2:2" x14ac:dyDescent="0.2">
      <c r="B5" s="2" t="s">
        <v>133</v>
      </c>
    </row>
    <row r="6" spans="2:2" x14ac:dyDescent="0.2">
      <c r="B6" s="2" t="s">
        <v>0</v>
      </c>
    </row>
    <row r="7" spans="2:2" x14ac:dyDescent="0.2">
      <c r="B7" s="2" t="s">
        <v>469</v>
      </c>
    </row>
    <row r="8" spans="2:2" x14ac:dyDescent="0.2">
      <c r="B8" s="2" t="s">
        <v>470</v>
      </c>
    </row>
    <row r="9" spans="2:2" ht="13.5" customHeight="1" x14ac:dyDescent="0.2">
      <c r="B9" s="2" t="s">
        <v>471</v>
      </c>
    </row>
    <row r="10" spans="2:2" ht="17.25" customHeight="1" x14ac:dyDescent="0.2">
      <c r="B10" s="2" t="s">
        <v>472</v>
      </c>
    </row>
    <row r="11" spans="2:2" ht="13.5" customHeight="1" x14ac:dyDescent="0.2">
      <c r="B11" s="2" t="s">
        <v>480</v>
      </c>
    </row>
    <row r="12" spans="2:2" x14ac:dyDescent="0.2">
      <c r="B12" s="2" t="s">
        <v>481</v>
      </c>
    </row>
    <row r="13" spans="2:2" x14ac:dyDescent="0.2">
      <c r="B13" s="2" t="s">
        <v>134</v>
      </c>
    </row>
    <row r="15" spans="2:2" x14ac:dyDescent="0.2">
      <c r="B15" s="2" t="s">
        <v>135</v>
      </c>
    </row>
    <row r="17" spans="2:38" x14ac:dyDescent="0.2">
      <c r="B17" s="2" t="s">
        <v>473</v>
      </c>
    </row>
    <row r="18" spans="2:38" x14ac:dyDescent="0.2">
      <c r="B18" s="2" t="s">
        <v>474</v>
      </c>
    </row>
    <row r="19" spans="2:38" x14ac:dyDescent="0.2">
      <c r="B19" s="2" t="s">
        <v>475</v>
      </c>
    </row>
    <row r="20" spans="2:38" x14ac:dyDescent="0.2">
      <c r="B20" s="2" t="s">
        <v>476</v>
      </c>
    </row>
    <row r="21" spans="2:38" x14ac:dyDescent="0.2">
      <c r="B21" s="2" t="s">
        <v>0</v>
      </c>
    </row>
    <row r="23" spans="2:38" ht="5.0999999999999996" customHeight="1" x14ac:dyDescent="0.2"/>
    <row r="24" spans="2:38" ht="5.0999999999999996" customHeight="1" x14ac:dyDescent="0.2">
      <c r="B24" s="4"/>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6"/>
    </row>
    <row r="25" spans="2:38" ht="15" customHeight="1" x14ac:dyDescent="0.2">
      <c r="B25" s="7"/>
      <c r="C25" s="8" t="s">
        <v>292</v>
      </c>
      <c r="D25" s="8"/>
      <c r="E25" s="8"/>
      <c r="F25" s="8"/>
      <c r="G25" s="8"/>
      <c r="H25" s="8"/>
      <c r="I25" s="8"/>
      <c r="J25" s="8"/>
      <c r="K25" s="8"/>
      <c r="L25" s="8"/>
      <c r="M25" s="8"/>
      <c r="N25" s="8"/>
      <c r="O25" s="8"/>
      <c r="P25" s="8"/>
      <c r="Q25" s="8"/>
      <c r="R25" s="8"/>
      <c r="S25" s="8"/>
      <c r="T25" s="8"/>
      <c r="U25" s="8"/>
      <c r="V25" s="8"/>
      <c r="W25" s="8"/>
      <c r="X25" s="8"/>
      <c r="Y25" s="8"/>
      <c r="Z25" s="8"/>
      <c r="AA25" s="8"/>
      <c r="AB25" s="8"/>
      <c r="AC25" s="8"/>
      <c r="AD25" s="8"/>
      <c r="AE25" s="181">
        <v>2</v>
      </c>
      <c r="AF25" s="181"/>
      <c r="AG25" s="182" t="s">
        <v>445</v>
      </c>
      <c r="AH25" s="182"/>
      <c r="AI25" s="182"/>
      <c r="AJ25" s="182"/>
      <c r="AK25" s="182"/>
      <c r="AL25" s="9"/>
    </row>
    <row r="26" spans="2:38" ht="15" customHeight="1" x14ac:dyDescent="0.2">
      <c r="B26" s="7"/>
      <c r="C26" s="8"/>
      <c r="D26" s="8"/>
      <c r="E26" s="8"/>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8"/>
      <c r="AJ26" s="8"/>
      <c r="AK26" s="8"/>
      <c r="AL26" s="9"/>
    </row>
    <row r="27" spans="2:38" ht="15" customHeight="1" x14ac:dyDescent="0.2">
      <c r="B27" s="7"/>
      <c r="C27" s="8"/>
      <c r="D27" s="183" t="s">
        <v>138</v>
      </c>
      <c r="E27" s="183"/>
      <c r="F27" s="183"/>
      <c r="G27" s="183"/>
      <c r="H27" s="183"/>
      <c r="I27" s="183"/>
      <c r="J27" s="183"/>
      <c r="K27" s="183"/>
      <c r="L27" s="183"/>
      <c r="M27" s="183"/>
      <c r="N27" s="183"/>
      <c r="O27" s="183"/>
      <c r="P27" s="8"/>
      <c r="Q27" s="183" t="s">
        <v>136</v>
      </c>
      <c r="R27" s="183"/>
      <c r="S27" s="183"/>
      <c r="T27" s="183"/>
      <c r="U27" s="8"/>
      <c r="V27" s="183" t="s">
        <v>355</v>
      </c>
      <c r="W27" s="183"/>
      <c r="X27" s="183"/>
      <c r="Y27" s="183"/>
      <c r="Z27" s="183"/>
      <c r="AA27" s="183"/>
      <c r="AB27" s="183"/>
      <c r="AC27" s="183"/>
      <c r="AD27" s="183"/>
      <c r="AE27" s="183"/>
      <c r="AF27" s="12"/>
      <c r="AG27" s="183" t="s">
        <v>137</v>
      </c>
      <c r="AH27" s="183"/>
      <c r="AI27" s="183"/>
      <c r="AJ27" s="183"/>
      <c r="AK27" s="183"/>
      <c r="AL27" s="9"/>
    </row>
    <row r="28" spans="2:38" ht="5.0999999999999996" customHeight="1" x14ac:dyDescent="0.2">
      <c r="B28" s="7"/>
      <c r="C28" s="8"/>
      <c r="D28" s="12"/>
      <c r="E28" s="12"/>
      <c r="F28" s="12"/>
      <c r="G28" s="12"/>
      <c r="H28" s="12"/>
      <c r="I28" s="12"/>
      <c r="J28" s="12"/>
      <c r="K28" s="14"/>
      <c r="L28" s="8"/>
      <c r="M28" s="8"/>
      <c r="N28" s="8"/>
      <c r="O28" s="8"/>
      <c r="P28" s="8"/>
      <c r="Q28" s="12"/>
      <c r="R28" s="12"/>
      <c r="S28" s="12"/>
      <c r="T28" s="12"/>
      <c r="U28" s="8"/>
      <c r="V28" s="12"/>
      <c r="W28" s="12"/>
      <c r="X28" s="12"/>
      <c r="Y28" s="12"/>
      <c r="Z28" s="12"/>
      <c r="AA28" s="12"/>
      <c r="AB28" s="12"/>
      <c r="AC28" s="12"/>
      <c r="AD28" s="12"/>
      <c r="AE28" s="12"/>
      <c r="AF28" s="12"/>
      <c r="AG28" s="12"/>
      <c r="AH28" s="12"/>
      <c r="AI28" s="12"/>
      <c r="AJ28" s="12"/>
      <c r="AK28" s="12"/>
      <c r="AL28" s="9"/>
    </row>
    <row r="29" spans="2:38" ht="15" customHeight="1" x14ac:dyDescent="0.2">
      <c r="B29" s="7"/>
      <c r="C29" s="14" t="s">
        <v>5</v>
      </c>
      <c r="D29" s="184" t="s">
        <v>139</v>
      </c>
      <c r="E29" s="184"/>
      <c r="F29" s="184"/>
      <c r="G29" s="184"/>
      <c r="H29" s="184"/>
      <c r="I29" s="184"/>
      <c r="J29" s="184"/>
      <c r="K29" s="184"/>
      <c r="L29" s="184"/>
      <c r="M29" s="184"/>
      <c r="N29" s="184"/>
      <c r="O29" s="184"/>
      <c r="P29" s="8"/>
      <c r="Q29" s="184" t="s">
        <v>140</v>
      </c>
      <c r="R29" s="184"/>
      <c r="S29" s="184"/>
      <c r="T29" s="184"/>
      <c r="U29" s="8"/>
      <c r="V29" s="185" t="s">
        <v>11</v>
      </c>
      <c r="W29" s="185"/>
      <c r="X29" s="185"/>
      <c r="Y29" s="185"/>
      <c r="Z29" s="185"/>
      <c r="AA29" s="185"/>
      <c r="AB29" s="185"/>
      <c r="AC29" s="185"/>
      <c r="AD29" s="185"/>
      <c r="AE29" s="185"/>
      <c r="AF29" s="8"/>
      <c r="AG29" s="180">
        <v>132.25</v>
      </c>
      <c r="AH29" s="180"/>
      <c r="AI29" s="180"/>
      <c r="AJ29" s="180"/>
      <c r="AK29" s="180"/>
      <c r="AL29" s="9"/>
    </row>
    <row r="30" spans="2:38" ht="5.0999999999999996" customHeight="1" x14ac:dyDescent="0.2">
      <c r="B30" s="7"/>
      <c r="C30" s="14"/>
      <c r="D30" s="8"/>
      <c r="E30" s="8"/>
      <c r="F30" s="8"/>
      <c r="G30" s="8"/>
      <c r="H30" s="8"/>
      <c r="I30" s="8"/>
      <c r="J30" s="8"/>
      <c r="K30" s="8"/>
      <c r="L30" s="8"/>
      <c r="M30" s="8"/>
      <c r="N30" s="8"/>
      <c r="O30" s="8"/>
      <c r="P30" s="8"/>
      <c r="Q30" s="8"/>
      <c r="R30" s="8"/>
      <c r="S30" s="8"/>
      <c r="T30" s="8"/>
      <c r="U30" s="8"/>
      <c r="V30" s="8"/>
      <c r="W30" s="8"/>
      <c r="X30" s="8"/>
      <c r="Y30" s="8"/>
      <c r="Z30" s="8"/>
      <c r="AA30" s="16"/>
      <c r="AB30" s="16"/>
      <c r="AC30" s="16"/>
      <c r="AD30" s="16"/>
      <c r="AE30" s="16"/>
      <c r="AF30" s="8"/>
      <c r="AG30" s="16"/>
      <c r="AH30" s="16"/>
      <c r="AI30" s="16"/>
      <c r="AJ30" s="16"/>
      <c r="AK30" s="16"/>
      <c r="AL30" s="9"/>
    </row>
    <row r="31" spans="2:38" ht="15" customHeight="1" x14ac:dyDescent="0.2">
      <c r="B31" s="7"/>
      <c r="C31" s="14" t="s">
        <v>6</v>
      </c>
      <c r="D31" s="186"/>
      <c r="E31" s="186"/>
      <c r="F31" s="186"/>
      <c r="G31" s="186"/>
      <c r="H31" s="186"/>
      <c r="I31" s="186"/>
      <c r="J31" s="186"/>
      <c r="K31" s="186"/>
      <c r="L31" s="186"/>
      <c r="M31" s="186"/>
      <c r="N31" s="186"/>
      <c r="O31" s="186"/>
      <c r="P31" s="8"/>
      <c r="Q31" s="15"/>
      <c r="R31" s="15"/>
      <c r="S31" s="15"/>
      <c r="T31" s="15"/>
      <c r="U31" s="8"/>
      <c r="V31" s="187"/>
      <c r="W31" s="187"/>
      <c r="X31" s="187"/>
      <c r="Y31" s="187"/>
      <c r="Z31" s="187"/>
      <c r="AA31" s="187"/>
      <c r="AB31" s="187"/>
      <c r="AC31" s="187"/>
      <c r="AD31" s="187"/>
      <c r="AE31" s="187"/>
      <c r="AF31" s="8"/>
      <c r="AG31" s="180" t="str">
        <f>IF(AA31="","",AA31*V31)</f>
        <v/>
      </c>
      <c r="AH31" s="180"/>
      <c r="AI31" s="180"/>
      <c r="AJ31" s="180"/>
      <c r="AK31" s="180"/>
      <c r="AL31" s="9"/>
    </row>
    <row r="32" spans="2:38" ht="5.0999999999999996" customHeight="1" x14ac:dyDescent="0.2">
      <c r="B32" s="10"/>
      <c r="C32" s="13"/>
      <c r="D32" s="13"/>
      <c r="E32" s="13"/>
      <c r="F32" s="13"/>
      <c r="G32" s="13"/>
      <c r="H32" s="13"/>
      <c r="I32" s="13"/>
      <c r="J32" s="13"/>
      <c r="K32" s="13"/>
      <c r="L32" s="13"/>
      <c r="M32" s="13"/>
      <c r="N32" s="13"/>
      <c r="O32" s="13"/>
      <c r="P32" s="13"/>
      <c r="Q32" s="13"/>
      <c r="R32" s="13"/>
      <c r="S32" s="13"/>
      <c r="T32" s="13"/>
      <c r="U32" s="13"/>
      <c r="V32" s="13"/>
      <c r="W32" s="13"/>
      <c r="X32" s="13"/>
      <c r="Y32" s="13"/>
      <c r="Z32" s="13"/>
      <c r="AA32" s="13"/>
      <c r="AB32" s="13"/>
      <c r="AC32" s="13"/>
      <c r="AD32" s="13"/>
      <c r="AE32" s="13"/>
      <c r="AF32" s="13"/>
      <c r="AG32" s="13"/>
      <c r="AH32" s="13"/>
      <c r="AI32" s="13"/>
      <c r="AJ32" s="13"/>
      <c r="AK32" s="13"/>
      <c r="AL32" s="11"/>
    </row>
    <row r="33" spans="2:38" ht="15" customHeight="1" x14ac:dyDescent="0.2"/>
    <row r="34" spans="2:38" ht="15" customHeight="1" x14ac:dyDescent="0.2">
      <c r="B34" s="2" t="s">
        <v>141</v>
      </c>
    </row>
    <row r="35" spans="2:38" ht="15" customHeight="1" x14ac:dyDescent="0.2"/>
    <row r="36" spans="2:38" ht="15" customHeight="1" x14ac:dyDescent="0.2">
      <c r="B36" s="2" t="s">
        <v>453</v>
      </c>
    </row>
    <row r="37" spans="2:38" ht="15" customHeight="1" x14ac:dyDescent="0.2">
      <c r="B37" s="2" t="s">
        <v>446</v>
      </c>
    </row>
    <row r="38" spans="2:38" ht="15" customHeight="1" x14ac:dyDescent="0.2"/>
    <row r="39" spans="2:38" ht="15" customHeight="1" x14ac:dyDescent="0.2">
      <c r="B39" s="2" t="s">
        <v>477</v>
      </c>
    </row>
    <row r="40" spans="2:38" ht="15" customHeight="1" x14ac:dyDescent="0.2">
      <c r="B40" s="2" t="s">
        <v>478</v>
      </c>
    </row>
    <row r="41" spans="2:38" ht="15" customHeight="1" x14ac:dyDescent="0.2">
      <c r="B41" s="2" t="s">
        <v>479</v>
      </c>
      <c r="AL41" s="2" t="s">
        <v>0</v>
      </c>
    </row>
    <row r="42" spans="2:38" ht="15" customHeight="1" x14ac:dyDescent="0.2"/>
    <row r="43" spans="2:38" ht="15" customHeight="1" x14ac:dyDescent="0.2">
      <c r="B43" s="123" t="s">
        <v>142</v>
      </c>
    </row>
    <row r="44" spans="2:38" ht="15" customHeight="1" x14ac:dyDescent="0.2">
      <c r="B44" s="123" t="s">
        <v>143</v>
      </c>
    </row>
    <row r="45" spans="2:38" ht="15" customHeight="1" x14ac:dyDescent="0.2"/>
    <row r="46" spans="2:38" ht="15" customHeight="1" x14ac:dyDescent="0.2"/>
    <row r="47" spans="2:38" ht="15" customHeight="1" x14ac:dyDescent="0.2"/>
    <row r="48" spans="2:38"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row r="60" ht="15" customHeight="1" x14ac:dyDescent="0.2"/>
    <row r="61" ht="15" customHeight="1" x14ac:dyDescent="0.2"/>
    <row r="62" ht="15" customHeight="1" x14ac:dyDescent="0.2"/>
    <row r="63" ht="15" customHeight="1" x14ac:dyDescent="0.2"/>
    <row r="64"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row r="112" ht="15" customHeight="1" x14ac:dyDescent="0.2"/>
    <row r="113" ht="15" customHeight="1" x14ac:dyDescent="0.2"/>
    <row r="114" ht="15" customHeight="1" x14ac:dyDescent="0.2"/>
    <row r="115" ht="15" customHeight="1" x14ac:dyDescent="0.2"/>
    <row r="116" ht="15" customHeight="1" x14ac:dyDescent="0.2"/>
    <row r="117" ht="15" customHeight="1" x14ac:dyDescent="0.2"/>
    <row r="118" ht="15" customHeight="1" x14ac:dyDescent="0.2"/>
    <row r="119" ht="15" customHeight="1" x14ac:dyDescent="0.2"/>
    <row r="120" ht="15" customHeight="1" x14ac:dyDescent="0.2"/>
    <row r="121" ht="15" customHeight="1" x14ac:dyDescent="0.2"/>
    <row r="122" ht="15" customHeight="1" x14ac:dyDescent="0.2"/>
    <row r="123" ht="15" customHeight="1" x14ac:dyDescent="0.2"/>
    <row r="124" ht="15" customHeight="1" x14ac:dyDescent="0.2"/>
    <row r="125" ht="15" customHeight="1" x14ac:dyDescent="0.2"/>
    <row r="126" ht="15" customHeight="1" x14ac:dyDescent="0.2"/>
    <row r="127" ht="15" customHeight="1" x14ac:dyDescent="0.2"/>
    <row r="128" ht="15" customHeight="1" x14ac:dyDescent="0.2"/>
    <row r="129" ht="15" customHeight="1" x14ac:dyDescent="0.2"/>
    <row r="130" ht="15" customHeight="1" x14ac:dyDescent="0.2"/>
    <row r="131" ht="15" customHeight="1" x14ac:dyDescent="0.2"/>
    <row r="132" ht="15" customHeight="1" x14ac:dyDescent="0.2"/>
    <row r="133" ht="15" customHeight="1" x14ac:dyDescent="0.2"/>
    <row r="134" ht="15" customHeight="1" x14ac:dyDescent="0.2"/>
    <row r="135" ht="15" customHeight="1" x14ac:dyDescent="0.2"/>
    <row r="136" ht="15" customHeight="1" x14ac:dyDescent="0.2"/>
    <row r="137" ht="15" customHeight="1" x14ac:dyDescent="0.2"/>
    <row r="138" ht="15" customHeight="1" x14ac:dyDescent="0.2"/>
    <row r="139" ht="15" customHeight="1" x14ac:dyDescent="0.2"/>
    <row r="140" ht="15" customHeight="1" x14ac:dyDescent="0.2"/>
    <row r="141" ht="15" customHeight="1" x14ac:dyDescent="0.2"/>
    <row r="142" ht="15" customHeight="1" x14ac:dyDescent="0.2"/>
    <row r="143" ht="15" customHeight="1" x14ac:dyDescent="0.2"/>
    <row r="144" ht="15" customHeight="1" x14ac:dyDescent="0.2"/>
    <row r="145" ht="15" customHeight="1" x14ac:dyDescent="0.2"/>
    <row r="146" ht="15" customHeight="1" x14ac:dyDescent="0.2"/>
    <row r="147" ht="15" customHeight="1" x14ac:dyDescent="0.2"/>
    <row r="148" ht="15" customHeight="1" x14ac:dyDescent="0.2"/>
    <row r="149" ht="15" customHeight="1" x14ac:dyDescent="0.2"/>
    <row r="150" ht="15" customHeight="1" x14ac:dyDescent="0.2"/>
    <row r="151" ht="15" customHeight="1" x14ac:dyDescent="0.2"/>
    <row r="152" ht="15" customHeight="1" x14ac:dyDescent="0.2"/>
    <row r="153" ht="15" customHeight="1" x14ac:dyDescent="0.2"/>
    <row r="154" ht="15" customHeight="1" x14ac:dyDescent="0.2"/>
    <row r="155" ht="15" customHeight="1" x14ac:dyDescent="0.2"/>
    <row r="156" ht="15" customHeight="1" x14ac:dyDescent="0.2"/>
    <row r="157" ht="15" customHeight="1" x14ac:dyDescent="0.2"/>
    <row r="158" ht="15" customHeight="1" x14ac:dyDescent="0.2"/>
    <row r="159" ht="15" customHeight="1" x14ac:dyDescent="0.2"/>
    <row r="160" ht="15" customHeight="1" x14ac:dyDescent="0.2"/>
    <row r="161" ht="15" customHeight="1" x14ac:dyDescent="0.2"/>
    <row r="162" ht="15" customHeight="1" x14ac:dyDescent="0.2"/>
    <row r="163" ht="15" customHeight="1" x14ac:dyDescent="0.2"/>
    <row r="164" ht="15" customHeight="1" x14ac:dyDescent="0.2"/>
    <row r="165" ht="15" customHeight="1" x14ac:dyDescent="0.2"/>
    <row r="166" ht="15" customHeight="1" x14ac:dyDescent="0.2"/>
    <row r="167" ht="15" customHeight="1" x14ac:dyDescent="0.2"/>
    <row r="168" ht="15" customHeight="1" x14ac:dyDescent="0.2"/>
    <row r="169" ht="15" customHeight="1" x14ac:dyDescent="0.2"/>
    <row r="170" ht="15" customHeight="1" x14ac:dyDescent="0.2"/>
    <row r="171" ht="15" customHeight="1" x14ac:dyDescent="0.2"/>
    <row r="172" ht="15" customHeight="1" x14ac:dyDescent="0.2"/>
    <row r="173" ht="15" customHeight="1" x14ac:dyDescent="0.2"/>
    <row r="174" ht="15" customHeight="1" x14ac:dyDescent="0.2"/>
    <row r="175" ht="15" customHeight="1" x14ac:dyDescent="0.2"/>
    <row r="176" ht="15" customHeight="1" x14ac:dyDescent="0.2"/>
    <row r="177" ht="15" customHeight="1" x14ac:dyDescent="0.2"/>
    <row r="178" ht="15" customHeight="1" x14ac:dyDescent="0.2"/>
    <row r="179" ht="15" customHeight="1" x14ac:dyDescent="0.2"/>
    <row r="180" ht="15" customHeight="1" x14ac:dyDescent="0.2"/>
    <row r="181" ht="15" customHeight="1" x14ac:dyDescent="0.2"/>
    <row r="182" ht="15" customHeight="1" x14ac:dyDescent="0.2"/>
    <row r="183" ht="15" customHeight="1" x14ac:dyDescent="0.2"/>
    <row r="184" ht="15" customHeight="1" x14ac:dyDescent="0.2"/>
    <row r="185" ht="15" customHeight="1" x14ac:dyDescent="0.2"/>
    <row r="186" ht="15" customHeight="1" x14ac:dyDescent="0.2"/>
    <row r="187" ht="15" customHeight="1" x14ac:dyDescent="0.2"/>
    <row r="188" ht="15" customHeight="1" x14ac:dyDescent="0.2"/>
    <row r="189" ht="15" customHeight="1" x14ac:dyDescent="0.2"/>
    <row r="190" ht="15" customHeight="1" x14ac:dyDescent="0.2"/>
    <row r="191" ht="15" customHeight="1" x14ac:dyDescent="0.2"/>
    <row r="192" ht="15" customHeight="1" x14ac:dyDescent="0.2"/>
    <row r="193" ht="15" customHeight="1" x14ac:dyDescent="0.2"/>
    <row r="194" ht="15" customHeight="1" x14ac:dyDescent="0.2"/>
    <row r="195" ht="15" customHeight="1" x14ac:dyDescent="0.2"/>
    <row r="196" ht="15" customHeight="1" x14ac:dyDescent="0.2"/>
    <row r="197" ht="15" customHeight="1" x14ac:dyDescent="0.2"/>
    <row r="198" ht="15" customHeight="1" x14ac:dyDescent="0.2"/>
    <row r="199" ht="15" customHeight="1" x14ac:dyDescent="0.2"/>
    <row r="200" ht="15" customHeight="1" x14ac:dyDescent="0.2"/>
    <row r="201" ht="15" customHeight="1" x14ac:dyDescent="0.2"/>
    <row r="202" ht="15" customHeight="1" x14ac:dyDescent="0.2"/>
    <row r="203" ht="15" customHeight="1" x14ac:dyDescent="0.2"/>
    <row r="204" ht="15" customHeight="1" x14ac:dyDescent="0.2"/>
    <row r="205" ht="15" customHeight="1" x14ac:dyDescent="0.2"/>
    <row r="206" ht="15" customHeight="1" x14ac:dyDescent="0.2"/>
    <row r="207" ht="15" customHeight="1" x14ac:dyDescent="0.2"/>
    <row r="208" ht="15" customHeight="1" x14ac:dyDescent="0.2"/>
    <row r="209" ht="15" customHeight="1" x14ac:dyDescent="0.2"/>
    <row r="210" ht="15" customHeight="1" x14ac:dyDescent="0.2"/>
    <row r="211" ht="15" customHeight="1" x14ac:dyDescent="0.2"/>
    <row r="212" ht="15" customHeight="1" x14ac:dyDescent="0.2"/>
    <row r="213" ht="15" customHeight="1" x14ac:dyDescent="0.2"/>
    <row r="214" ht="15" customHeight="1" x14ac:dyDescent="0.2"/>
    <row r="215" ht="15" customHeight="1" x14ac:dyDescent="0.2"/>
    <row r="216" ht="15" customHeight="1" x14ac:dyDescent="0.2"/>
    <row r="217" ht="15" customHeight="1" x14ac:dyDescent="0.2"/>
    <row r="218" ht="15" customHeight="1" x14ac:dyDescent="0.2"/>
    <row r="219" ht="15" customHeight="1" x14ac:dyDescent="0.2"/>
    <row r="220" ht="15" customHeight="1" x14ac:dyDescent="0.2"/>
    <row r="221" ht="15" customHeight="1" x14ac:dyDescent="0.2"/>
    <row r="222" ht="15" customHeight="1" x14ac:dyDescent="0.2"/>
    <row r="223" ht="15" customHeight="1" x14ac:dyDescent="0.2"/>
    <row r="224" ht="15" customHeight="1" x14ac:dyDescent="0.2"/>
    <row r="225" ht="15" customHeight="1" x14ac:dyDescent="0.2"/>
    <row r="226" ht="15" customHeight="1" x14ac:dyDescent="0.2"/>
    <row r="227" ht="15" customHeight="1" x14ac:dyDescent="0.2"/>
    <row r="228" ht="15" customHeight="1" x14ac:dyDescent="0.2"/>
    <row r="229" ht="15" customHeight="1" x14ac:dyDescent="0.2"/>
    <row r="230" ht="15" customHeight="1" x14ac:dyDescent="0.2"/>
    <row r="231" ht="15" customHeight="1" x14ac:dyDescent="0.2"/>
    <row r="232" ht="15" customHeight="1" x14ac:dyDescent="0.2"/>
    <row r="233" ht="15" customHeight="1" x14ac:dyDescent="0.2"/>
    <row r="234" ht="15" customHeight="1" x14ac:dyDescent="0.2"/>
    <row r="235" ht="15" customHeight="1" x14ac:dyDescent="0.2"/>
    <row r="236" ht="15" customHeight="1" x14ac:dyDescent="0.2"/>
    <row r="237" ht="15" customHeight="1" x14ac:dyDescent="0.2"/>
    <row r="238" ht="15" customHeight="1" x14ac:dyDescent="0.2"/>
    <row r="239" ht="15" customHeight="1" x14ac:dyDescent="0.2"/>
    <row r="240" ht="15" customHeight="1" x14ac:dyDescent="0.2"/>
    <row r="241" ht="15" customHeight="1" x14ac:dyDescent="0.2"/>
    <row r="242" ht="15" customHeight="1" x14ac:dyDescent="0.2"/>
    <row r="243" ht="15" customHeight="1" x14ac:dyDescent="0.2"/>
    <row r="244" ht="15" customHeight="1" x14ac:dyDescent="0.2"/>
    <row r="245" ht="15" customHeight="1" x14ac:dyDescent="0.2"/>
    <row r="246" ht="15" customHeight="1" x14ac:dyDescent="0.2"/>
    <row r="247" ht="15" customHeight="1" x14ac:dyDescent="0.2"/>
    <row r="248" ht="15" customHeight="1" x14ac:dyDescent="0.2"/>
    <row r="249" ht="15" customHeight="1" x14ac:dyDescent="0.2"/>
    <row r="250" ht="15" customHeight="1" x14ac:dyDescent="0.2"/>
    <row r="251" ht="15" customHeight="1" x14ac:dyDescent="0.2"/>
    <row r="252" ht="15" customHeight="1" x14ac:dyDescent="0.2"/>
    <row r="253" ht="15" customHeight="1" x14ac:dyDescent="0.2"/>
    <row r="254" ht="15" customHeight="1" x14ac:dyDescent="0.2"/>
    <row r="255" ht="15" customHeight="1" x14ac:dyDescent="0.2"/>
    <row r="256" ht="15" customHeight="1" x14ac:dyDescent="0.2"/>
    <row r="257" ht="15" customHeight="1" x14ac:dyDescent="0.2"/>
    <row r="258" ht="15" customHeight="1" x14ac:dyDescent="0.2"/>
    <row r="259" ht="15" customHeight="1" x14ac:dyDescent="0.2"/>
    <row r="260" ht="15" customHeight="1" x14ac:dyDescent="0.2"/>
    <row r="261" ht="15" customHeight="1" x14ac:dyDescent="0.2"/>
    <row r="262" ht="15" customHeight="1" x14ac:dyDescent="0.2"/>
    <row r="263" ht="15" customHeight="1" x14ac:dyDescent="0.2"/>
    <row r="264" ht="15" customHeight="1" x14ac:dyDescent="0.2"/>
    <row r="265" ht="15" customHeight="1" x14ac:dyDescent="0.2"/>
    <row r="266" ht="15" customHeight="1" x14ac:dyDescent="0.2"/>
    <row r="267" ht="15" customHeight="1" x14ac:dyDescent="0.2"/>
    <row r="268" ht="15" customHeight="1" x14ac:dyDescent="0.2"/>
    <row r="269" ht="15" customHeight="1" x14ac:dyDescent="0.2"/>
    <row r="270" ht="15" customHeight="1" x14ac:dyDescent="0.2"/>
    <row r="271" ht="15" customHeight="1" x14ac:dyDescent="0.2"/>
    <row r="272" ht="15" customHeight="1" x14ac:dyDescent="0.2"/>
    <row r="273" ht="15" customHeight="1" x14ac:dyDescent="0.2"/>
    <row r="274" ht="15" customHeight="1" x14ac:dyDescent="0.2"/>
    <row r="275" ht="15" customHeight="1" x14ac:dyDescent="0.2"/>
    <row r="276" ht="15" customHeight="1" x14ac:dyDescent="0.2"/>
    <row r="277" ht="15" customHeight="1" x14ac:dyDescent="0.2"/>
    <row r="278" ht="15" customHeight="1" x14ac:dyDescent="0.2"/>
    <row r="279" ht="15" customHeight="1" x14ac:dyDescent="0.2"/>
    <row r="280" ht="15" customHeight="1" x14ac:dyDescent="0.2"/>
    <row r="281" ht="15" customHeight="1" x14ac:dyDescent="0.2"/>
    <row r="282" ht="15" customHeight="1" x14ac:dyDescent="0.2"/>
    <row r="283" ht="15" customHeight="1" x14ac:dyDescent="0.2"/>
    <row r="284" ht="15" customHeight="1" x14ac:dyDescent="0.2"/>
    <row r="285" ht="15" customHeight="1" x14ac:dyDescent="0.2"/>
    <row r="286" ht="15" customHeight="1" x14ac:dyDescent="0.2"/>
    <row r="287" ht="15" customHeight="1" x14ac:dyDescent="0.2"/>
    <row r="288" ht="15" customHeight="1" x14ac:dyDescent="0.2"/>
    <row r="289" ht="15" customHeight="1" x14ac:dyDescent="0.2"/>
    <row r="290" ht="15" customHeight="1" x14ac:dyDescent="0.2"/>
    <row r="291" ht="15" customHeight="1" x14ac:dyDescent="0.2"/>
    <row r="292" ht="15" customHeight="1" x14ac:dyDescent="0.2"/>
    <row r="293" ht="15" customHeight="1" x14ac:dyDescent="0.2"/>
    <row r="294" ht="15" customHeight="1" x14ac:dyDescent="0.2"/>
    <row r="295" ht="15" customHeight="1" x14ac:dyDescent="0.2"/>
    <row r="296" ht="15" customHeight="1" x14ac:dyDescent="0.2"/>
    <row r="297" ht="15" customHeight="1" x14ac:dyDescent="0.2"/>
    <row r="298" ht="15" customHeight="1" x14ac:dyDescent="0.2"/>
    <row r="299" ht="15" customHeight="1" x14ac:dyDescent="0.2"/>
    <row r="300" ht="15" customHeight="1" x14ac:dyDescent="0.2"/>
    <row r="301" ht="15" customHeight="1" x14ac:dyDescent="0.2"/>
    <row r="302" ht="15" customHeight="1" x14ac:dyDescent="0.2"/>
    <row r="303" ht="15" customHeight="1" x14ac:dyDescent="0.2"/>
    <row r="304" ht="15" customHeight="1" x14ac:dyDescent="0.2"/>
    <row r="305" ht="15" customHeight="1" x14ac:dyDescent="0.2"/>
    <row r="306" ht="15" customHeight="1" x14ac:dyDescent="0.2"/>
    <row r="307" ht="15" customHeight="1" x14ac:dyDescent="0.2"/>
    <row r="308" ht="15" customHeight="1" x14ac:dyDescent="0.2"/>
    <row r="309" ht="15" customHeight="1" x14ac:dyDescent="0.2"/>
    <row r="310" ht="15" customHeight="1" x14ac:dyDescent="0.2"/>
    <row r="311" ht="15" customHeight="1" x14ac:dyDescent="0.2"/>
    <row r="312" ht="15" customHeight="1" x14ac:dyDescent="0.2"/>
    <row r="313" ht="15" customHeight="1" x14ac:dyDescent="0.2"/>
    <row r="314" ht="15" customHeight="1" x14ac:dyDescent="0.2"/>
    <row r="315" ht="15" customHeight="1" x14ac:dyDescent="0.2"/>
    <row r="316" ht="15" customHeight="1" x14ac:dyDescent="0.2"/>
    <row r="317" ht="15" customHeight="1" x14ac:dyDescent="0.2"/>
    <row r="318" ht="15" customHeight="1" x14ac:dyDescent="0.2"/>
    <row r="319" ht="15" customHeight="1" x14ac:dyDescent="0.2"/>
    <row r="320" ht="15" customHeight="1" x14ac:dyDescent="0.2"/>
    <row r="321" ht="15" customHeight="1" x14ac:dyDescent="0.2"/>
    <row r="322" ht="15" customHeight="1" x14ac:dyDescent="0.2"/>
    <row r="323" ht="15" customHeight="1" x14ac:dyDescent="0.2"/>
    <row r="324" ht="15" customHeight="1" x14ac:dyDescent="0.2"/>
    <row r="325" ht="15" customHeight="1" x14ac:dyDescent="0.2"/>
    <row r="326" ht="15" customHeight="1" x14ac:dyDescent="0.2"/>
    <row r="327" ht="15" customHeight="1" x14ac:dyDescent="0.2"/>
    <row r="328" ht="15" customHeight="1" x14ac:dyDescent="0.2"/>
    <row r="329" ht="15" customHeight="1" x14ac:dyDescent="0.2"/>
    <row r="330" ht="15" customHeight="1" x14ac:dyDescent="0.2"/>
    <row r="331" ht="15" customHeight="1" x14ac:dyDescent="0.2"/>
    <row r="332" ht="15" customHeight="1" x14ac:dyDescent="0.2"/>
    <row r="333" ht="15" customHeight="1" x14ac:dyDescent="0.2"/>
    <row r="334" ht="15" customHeight="1" x14ac:dyDescent="0.2"/>
    <row r="335" ht="15" customHeight="1" x14ac:dyDescent="0.2"/>
    <row r="336" ht="15" customHeight="1" x14ac:dyDescent="0.2"/>
    <row r="337" ht="15" customHeight="1" x14ac:dyDescent="0.2"/>
    <row r="338" ht="15" customHeight="1" x14ac:dyDescent="0.2"/>
    <row r="339" ht="15" customHeight="1" x14ac:dyDescent="0.2"/>
    <row r="340" ht="15" customHeight="1" x14ac:dyDescent="0.2"/>
    <row r="341" ht="15" customHeight="1" x14ac:dyDescent="0.2"/>
    <row r="342" ht="15" customHeight="1" x14ac:dyDescent="0.2"/>
    <row r="343" ht="15" customHeight="1" x14ac:dyDescent="0.2"/>
    <row r="344" ht="15" customHeight="1" x14ac:dyDescent="0.2"/>
    <row r="345" ht="15" customHeight="1" x14ac:dyDescent="0.2"/>
    <row r="346" ht="15" customHeight="1" x14ac:dyDescent="0.2"/>
    <row r="347" ht="15" customHeight="1" x14ac:dyDescent="0.2"/>
    <row r="348" ht="15" customHeight="1" x14ac:dyDescent="0.2"/>
    <row r="349" ht="15" customHeight="1" x14ac:dyDescent="0.2"/>
    <row r="350" ht="15" customHeight="1" x14ac:dyDescent="0.2"/>
    <row r="351" ht="15" customHeight="1" x14ac:dyDescent="0.2"/>
    <row r="352" ht="15" customHeight="1" x14ac:dyDescent="0.2"/>
    <row r="353" ht="15" customHeight="1" x14ac:dyDescent="0.2"/>
    <row r="354" ht="15" customHeight="1" x14ac:dyDescent="0.2"/>
    <row r="355" ht="15" customHeight="1" x14ac:dyDescent="0.2"/>
    <row r="356" ht="15" customHeight="1" x14ac:dyDescent="0.2"/>
    <row r="357" ht="15" customHeight="1" x14ac:dyDescent="0.2"/>
    <row r="358" ht="15" customHeight="1" x14ac:dyDescent="0.2"/>
    <row r="359" ht="15" customHeight="1" x14ac:dyDescent="0.2"/>
    <row r="360" ht="15" customHeight="1" x14ac:dyDescent="0.2"/>
    <row r="361" ht="15" customHeight="1" x14ac:dyDescent="0.2"/>
    <row r="362" ht="15" customHeight="1" x14ac:dyDescent="0.2"/>
    <row r="363" ht="15" customHeight="1" x14ac:dyDescent="0.2"/>
    <row r="364" ht="15" customHeight="1" x14ac:dyDescent="0.2"/>
    <row r="365" ht="15" customHeight="1" x14ac:dyDescent="0.2"/>
    <row r="366" ht="15" customHeight="1" x14ac:dyDescent="0.2"/>
    <row r="367" ht="15" customHeight="1" x14ac:dyDescent="0.2"/>
    <row r="368" ht="15" customHeight="1" x14ac:dyDescent="0.2"/>
    <row r="369" ht="15" customHeight="1" x14ac:dyDescent="0.2"/>
    <row r="370" ht="15" customHeight="1" x14ac:dyDescent="0.2"/>
    <row r="371" ht="15" customHeight="1" x14ac:dyDescent="0.2"/>
    <row r="372" ht="15" customHeight="1" x14ac:dyDescent="0.2"/>
    <row r="373" ht="15" customHeight="1" x14ac:dyDescent="0.2"/>
    <row r="374" ht="15" customHeight="1" x14ac:dyDescent="0.2"/>
    <row r="375" ht="15" customHeight="1" x14ac:dyDescent="0.2"/>
    <row r="376" ht="15" customHeight="1" x14ac:dyDescent="0.2"/>
    <row r="377" ht="15" customHeight="1" x14ac:dyDescent="0.2"/>
    <row r="378" ht="15" customHeight="1" x14ac:dyDescent="0.2"/>
    <row r="379" ht="15" customHeight="1" x14ac:dyDescent="0.2"/>
    <row r="380" ht="15" customHeight="1" x14ac:dyDescent="0.2"/>
    <row r="381" ht="15" customHeight="1" x14ac:dyDescent="0.2"/>
    <row r="382" ht="15" customHeight="1" x14ac:dyDescent="0.2"/>
    <row r="383" ht="15" customHeight="1" x14ac:dyDescent="0.2"/>
    <row r="384" ht="15" customHeight="1" x14ac:dyDescent="0.2"/>
    <row r="385" ht="15" customHeight="1" x14ac:dyDescent="0.2"/>
    <row r="386" ht="15" customHeight="1" x14ac:dyDescent="0.2"/>
    <row r="387" ht="15" customHeight="1" x14ac:dyDescent="0.2"/>
    <row r="388" ht="15" customHeight="1" x14ac:dyDescent="0.2"/>
    <row r="389" ht="15" customHeight="1" x14ac:dyDescent="0.2"/>
    <row r="390" ht="15" customHeight="1" x14ac:dyDescent="0.2"/>
    <row r="391" ht="15" customHeight="1" x14ac:dyDescent="0.2"/>
    <row r="392" ht="15" customHeight="1" x14ac:dyDescent="0.2"/>
    <row r="393" ht="15" customHeight="1" x14ac:dyDescent="0.2"/>
    <row r="394" ht="15" customHeight="1" x14ac:dyDescent="0.2"/>
    <row r="395" ht="15" customHeight="1" x14ac:dyDescent="0.2"/>
    <row r="396" ht="15" customHeight="1" x14ac:dyDescent="0.2"/>
    <row r="397" ht="15" customHeight="1" x14ac:dyDescent="0.2"/>
    <row r="398" ht="15" customHeight="1" x14ac:dyDescent="0.2"/>
    <row r="399" ht="15" customHeight="1" x14ac:dyDescent="0.2"/>
    <row r="400" ht="15" customHeight="1" x14ac:dyDescent="0.2"/>
    <row r="401" ht="15" customHeight="1" x14ac:dyDescent="0.2"/>
    <row r="402" ht="15" customHeight="1" x14ac:dyDescent="0.2"/>
    <row r="403" ht="15" customHeight="1" x14ac:dyDescent="0.2"/>
    <row r="404" ht="15" customHeight="1" x14ac:dyDescent="0.2"/>
    <row r="405" ht="15" customHeight="1" x14ac:dyDescent="0.2"/>
    <row r="406" ht="15" customHeight="1" x14ac:dyDescent="0.2"/>
    <row r="407" ht="15" customHeight="1" x14ac:dyDescent="0.2"/>
    <row r="408" ht="15" customHeight="1" x14ac:dyDescent="0.2"/>
    <row r="409" ht="15" customHeight="1" x14ac:dyDescent="0.2"/>
    <row r="410" ht="15" customHeight="1" x14ac:dyDescent="0.2"/>
    <row r="411" ht="15" customHeight="1" x14ac:dyDescent="0.2"/>
    <row r="412" ht="15" customHeight="1" x14ac:dyDescent="0.2"/>
    <row r="413" ht="15" customHeight="1" x14ac:dyDescent="0.2"/>
    <row r="414" ht="15" customHeight="1" x14ac:dyDescent="0.2"/>
    <row r="415" ht="15" customHeight="1" x14ac:dyDescent="0.2"/>
    <row r="416" ht="15" customHeight="1" x14ac:dyDescent="0.2"/>
    <row r="417" ht="15" customHeight="1" x14ac:dyDescent="0.2"/>
    <row r="418" ht="15" customHeight="1" x14ac:dyDescent="0.2"/>
    <row r="419" ht="15" customHeight="1" x14ac:dyDescent="0.2"/>
    <row r="420" ht="15" customHeight="1" x14ac:dyDescent="0.2"/>
    <row r="421" ht="15" customHeight="1" x14ac:dyDescent="0.2"/>
    <row r="422" ht="15" customHeight="1" x14ac:dyDescent="0.2"/>
    <row r="423" ht="15" customHeight="1" x14ac:dyDescent="0.2"/>
    <row r="424" ht="15" customHeight="1" x14ac:dyDescent="0.2"/>
    <row r="425" ht="15" customHeight="1" x14ac:dyDescent="0.2"/>
    <row r="426" ht="15" customHeight="1" x14ac:dyDescent="0.2"/>
    <row r="427" ht="15" customHeight="1" x14ac:dyDescent="0.2"/>
    <row r="428" ht="15" customHeight="1" x14ac:dyDescent="0.2"/>
    <row r="429" ht="15" customHeight="1" x14ac:dyDescent="0.2"/>
    <row r="430" ht="15" customHeight="1" x14ac:dyDescent="0.2"/>
    <row r="431" ht="15" customHeight="1" x14ac:dyDescent="0.2"/>
    <row r="432" ht="15" customHeight="1" x14ac:dyDescent="0.2"/>
    <row r="433" ht="15" customHeight="1" x14ac:dyDescent="0.2"/>
    <row r="434" ht="15" customHeight="1" x14ac:dyDescent="0.2"/>
    <row r="435" ht="15" customHeight="1" x14ac:dyDescent="0.2"/>
    <row r="436" ht="15" customHeight="1" x14ac:dyDescent="0.2"/>
    <row r="437" ht="15" customHeight="1" x14ac:dyDescent="0.2"/>
    <row r="438" ht="15" customHeight="1" x14ac:dyDescent="0.2"/>
    <row r="439" ht="15" customHeight="1" x14ac:dyDescent="0.2"/>
    <row r="440" ht="15" customHeight="1" x14ac:dyDescent="0.2"/>
    <row r="441" ht="15" customHeight="1" x14ac:dyDescent="0.2"/>
    <row r="442" ht="15" customHeight="1" x14ac:dyDescent="0.2"/>
    <row r="443" ht="15" customHeight="1" x14ac:dyDescent="0.2"/>
    <row r="444" ht="15" customHeight="1" x14ac:dyDescent="0.2"/>
    <row r="445" ht="15" customHeight="1" x14ac:dyDescent="0.2"/>
    <row r="446" ht="15" customHeight="1" x14ac:dyDescent="0.2"/>
    <row r="447" ht="15" customHeight="1" x14ac:dyDescent="0.2"/>
    <row r="448" ht="15" customHeight="1" x14ac:dyDescent="0.2"/>
    <row r="449" ht="15" customHeight="1" x14ac:dyDescent="0.2"/>
    <row r="450" ht="15" customHeight="1" x14ac:dyDescent="0.2"/>
    <row r="451" ht="15" customHeight="1" x14ac:dyDescent="0.2"/>
    <row r="452" ht="15" customHeight="1" x14ac:dyDescent="0.2"/>
    <row r="453" ht="15" customHeight="1" x14ac:dyDescent="0.2"/>
    <row r="454" ht="15" customHeight="1" x14ac:dyDescent="0.2"/>
    <row r="455" ht="15" customHeight="1" x14ac:dyDescent="0.2"/>
    <row r="456" ht="15" customHeight="1" x14ac:dyDescent="0.2"/>
    <row r="457" ht="15" customHeight="1" x14ac:dyDescent="0.2"/>
    <row r="458" ht="15" customHeight="1" x14ac:dyDescent="0.2"/>
    <row r="459" ht="15" customHeight="1" x14ac:dyDescent="0.2"/>
    <row r="460" ht="15" customHeight="1" x14ac:dyDescent="0.2"/>
    <row r="461" ht="15" customHeight="1" x14ac:dyDescent="0.2"/>
    <row r="462" ht="15" customHeight="1" x14ac:dyDescent="0.2"/>
    <row r="463" ht="15" customHeight="1" x14ac:dyDescent="0.2"/>
    <row r="464" ht="15" customHeight="1" x14ac:dyDescent="0.2"/>
    <row r="465" ht="15" customHeight="1" x14ac:dyDescent="0.2"/>
    <row r="466" ht="15" customHeight="1" x14ac:dyDescent="0.2"/>
    <row r="467" ht="15" customHeight="1" x14ac:dyDescent="0.2"/>
    <row r="468" ht="15" customHeight="1" x14ac:dyDescent="0.2"/>
    <row r="469" ht="15" customHeight="1" x14ac:dyDescent="0.2"/>
    <row r="470" ht="15" customHeight="1" x14ac:dyDescent="0.2"/>
    <row r="471" ht="15" customHeight="1" x14ac:dyDescent="0.2"/>
    <row r="472" ht="15" customHeight="1" x14ac:dyDescent="0.2"/>
    <row r="473" ht="15" customHeight="1" x14ac:dyDescent="0.2"/>
    <row r="474" ht="15" customHeight="1" x14ac:dyDescent="0.2"/>
    <row r="475" ht="15" customHeight="1" x14ac:dyDescent="0.2"/>
    <row r="476" ht="15" customHeight="1" x14ac:dyDescent="0.2"/>
    <row r="477" ht="15" customHeight="1" x14ac:dyDescent="0.2"/>
    <row r="478" ht="15" customHeight="1" x14ac:dyDescent="0.2"/>
    <row r="479" ht="15" customHeight="1" x14ac:dyDescent="0.2"/>
    <row r="480" ht="15" customHeight="1" x14ac:dyDescent="0.2"/>
    <row r="481" ht="15" customHeight="1" x14ac:dyDescent="0.2"/>
    <row r="482" ht="15" customHeight="1" x14ac:dyDescent="0.2"/>
    <row r="483" ht="15" customHeight="1" x14ac:dyDescent="0.2"/>
    <row r="484" ht="15" customHeight="1" x14ac:dyDescent="0.2"/>
    <row r="485" ht="15" customHeight="1" x14ac:dyDescent="0.2"/>
    <row r="486" ht="15" customHeight="1" x14ac:dyDescent="0.2"/>
    <row r="487" ht="15" customHeight="1" x14ac:dyDescent="0.2"/>
    <row r="488" ht="15" customHeight="1" x14ac:dyDescent="0.2"/>
    <row r="489" ht="15" customHeight="1" x14ac:dyDescent="0.2"/>
    <row r="490" ht="15" customHeight="1" x14ac:dyDescent="0.2"/>
    <row r="491" ht="15" customHeight="1" x14ac:dyDescent="0.2"/>
    <row r="492" ht="15" customHeight="1" x14ac:dyDescent="0.2"/>
    <row r="493" ht="15" customHeight="1" x14ac:dyDescent="0.2"/>
    <row r="494" ht="15" customHeight="1" x14ac:dyDescent="0.2"/>
    <row r="495" ht="15" customHeight="1" x14ac:dyDescent="0.2"/>
    <row r="496" ht="15" customHeight="1" x14ac:dyDescent="0.2"/>
    <row r="497" ht="15" customHeight="1" x14ac:dyDescent="0.2"/>
    <row r="498" ht="15" customHeight="1" x14ac:dyDescent="0.2"/>
    <row r="499" ht="15" customHeight="1" x14ac:dyDescent="0.2"/>
    <row r="500" ht="15" customHeight="1" x14ac:dyDescent="0.2"/>
    <row r="501" ht="15" customHeight="1" x14ac:dyDescent="0.2"/>
    <row r="502" ht="15" customHeight="1" x14ac:dyDescent="0.2"/>
    <row r="503" ht="15" customHeight="1" x14ac:dyDescent="0.2"/>
    <row r="504" ht="15" customHeight="1" x14ac:dyDescent="0.2"/>
    <row r="505" ht="15" customHeight="1" x14ac:dyDescent="0.2"/>
    <row r="506" ht="15" customHeight="1" x14ac:dyDescent="0.2"/>
    <row r="507" ht="15" customHeight="1" x14ac:dyDescent="0.2"/>
    <row r="508" ht="15" customHeight="1" x14ac:dyDescent="0.2"/>
    <row r="509" ht="15" customHeight="1" x14ac:dyDescent="0.2"/>
    <row r="510" ht="15" customHeight="1" x14ac:dyDescent="0.2"/>
    <row r="511" ht="15" customHeight="1" x14ac:dyDescent="0.2"/>
    <row r="512" ht="15" customHeight="1" x14ac:dyDescent="0.2"/>
    <row r="513" ht="15" customHeight="1" x14ac:dyDescent="0.2"/>
    <row r="514" ht="15" customHeight="1" x14ac:dyDescent="0.2"/>
    <row r="515" ht="15" customHeight="1" x14ac:dyDescent="0.2"/>
    <row r="516" ht="15" customHeight="1" x14ac:dyDescent="0.2"/>
    <row r="517" ht="15" customHeight="1" x14ac:dyDescent="0.2"/>
    <row r="518" ht="15" customHeight="1" x14ac:dyDescent="0.2"/>
    <row r="519" ht="15" customHeight="1" x14ac:dyDescent="0.2"/>
    <row r="520" ht="15" customHeight="1" x14ac:dyDescent="0.2"/>
    <row r="521" ht="15" customHeight="1" x14ac:dyDescent="0.2"/>
    <row r="522" ht="15" customHeight="1" x14ac:dyDescent="0.2"/>
    <row r="523" ht="15" customHeight="1" x14ac:dyDescent="0.2"/>
    <row r="524" ht="15" customHeight="1" x14ac:dyDescent="0.2"/>
    <row r="525" ht="15" customHeight="1" x14ac:dyDescent="0.2"/>
    <row r="526" ht="15" customHeight="1" x14ac:dyDescent="0.2"/>
    <row r="527" ht="15" customHeight="1" x14ac:dyDescent="0.2"/>
    <row r="528" ht="15" customHeight="1" x14ac:dyDescent="0.2"/>
    <row r="529" ht="15" customHeight="1" x14ac:dyDescent="0.2"/>
    <row r="530" ht="15" customHeight="1" x14ac:dyDescent="0.2"/>
    <row r="531" ht="15" customHeight="1" x14ac:dyDescent="0.2"/>
    <row r="532" ht="15" customHeight="1" x14ac:dyDescent="0.2"/>
    <row r="533" ht="15" customHeight="1" x14ac:dyDescent="0.2"/>
    <row r="534" ht="15" customHeight="1" x14ac:dyDescent="0.2"/>
    <row r="535" ht="15" customHeight="1" x14ac:dyDescent="0.2"/>
    <row r="536" ht="15" customHeight="1" x14ac:dyDescent="0.2"/>
    <row r="537" ht="15" customHeight="1" x14ac:dyDescent="0.2"/>
    <row r="538" ht="15" customHeight="1" x14ac:dyDescent="0.2"/>
    <row r="539" ht="15" customHeight="1" x14ac:dyDescent="0.2"/>
    <row r="540" ht="15" customHeight="1" x14ac:dyDescent="0.2"/>
    <row r="541" ht="15" customHeight="1" x14ac:dyDescent="0.2"/>
    <row r="542" ht="15" customHeight="1" x14ac:dyDescent="0.2"/>
    <row r="543" ht="15" customHeight="1" x14ac:dyDescent="0.2"/>
    <row r="544" ht="15" customHeight="1" x14ac:dyDescent="0.2"/>
    <row r="545" ht="15" customHeight="1" x14ac:dyDescent="0.2"/>
    <row r="546" ht="15" customHeight="1" x14ac:dyDescent="0.2"/>
    <row r="547" ht="15" customHeight="1" x14ac:dyDescent="0.2"/>
    <row r="548" ht="15" customHeight="1" x14ac:dyDescent="0.2"/>
    <row r="549" ht="15" customHeight="1" x14ac:dyDescent="0.2"/>
    <row r="550" ht="15" customHeight="1" x14ac:dyDescent="0.2"/>
    <row r="551" ht="15" customHeight="1" x14ac:dyDescent="0.2"/>
    <row r="552" ht="15" customHeight="1" x14ac:dyDescent="0.2"/>
    <row r="553" ht="15" customHeight="1" x14ac:dyDescent="0.2"/>
    <row r="554" ht="15" customHeight="1" x14ac:dyDescent="0.2"/>
    <row r="555" ht="15" customHeight="1" x14ac:dyDescent="0.2"/>
    <row r="556" ht="15" customHeight="1" x14ac:dyDescent="0.2"/>
    <row r="557" ht="15" customHeight="1" x14ac:dyDescent="0.2"/>
    <row r="558" ht="15" customHeight="1" x14ac:dyDescent="0.2"/>
    <row r="559" ht="15" customHeight="1" x14ac:dyDescent="0.2"/>
    <row r="560" ht="15" customHeight="1" x14ac:dyDescent="0.2"/>
    <row r="561" ht="15" customHeight="1" x14ac:dyDescent="0.2"/>
    <row r="562" ht="15" customHeight="1" x14ac:dyDescent="0.2"/>
    <row r="563" ht="15" customHeight="1" x14ac:dyDescent="0.2"/>
    <row r="564" ht="15" customHeight="1" x14ac:dyDescent="0.2"/>
    <row r="565" ht="15" customHeight="1" x14ac:dyDescent="0.2"/>
    <row r="566" ht="15" customHeight="1" x14ac:dyDescent="0.2"/>
    <row r="567" ht="15" customHeight="1" x14ac:dyDescent="0.2"/>
    <row r="568" ht="15" customHeight="1" x14ac:dyDescent="0.2"/>
    <row r="569" ht="15" customHeight="1" x14ac:dyDescent="0.2"/>
    <row r="570" ht="15" customHeight="1" x14ac:dyDescent="0.2"/>
    <row r="571" ht="15" customHeight="1" x14ac:dyDescent="0.2"/>
    <row r="572" ht="15" customHeight="1" x14ac:dyDescent="0.2"/>
    <row r="573" ht="15" customHeight="1" x14ac:dyDescent="0.2"/>
    <row r="574" ht="15" customHeight="1" x14ac:dyDescent="0.2"/>
    <row r="575" ht="15" customHeight="1" x14ac:dyDescent="0.2"/>
    <row r="576" ht="15" customHeight="1" x14ac:dyDescent="0.2"/>
    <row r="577" ht="15" customHeight="1" x14ac:dyDescent="0.2"/>
    <row r="578" ht="15" customHeight="1" x14ac:dyDescent="0.2"/>
    <row r="579" ht="15" customHeight="1" x14ac:dyDescent="0.2"/>
    <row r="580" ht="15" customHeight="1" x14ac:dyDescent="0.2"/>
    <row r="581" ht="15" customHeight="1" x14ac:dyDescent="0.2"/>
    <row r="582" ht="15" customHeight="1" x14ac:dyDescent="0.2"/>
    <row r="583" ht="15" customHeight="1" x14ac:dyDescent="0.2"/>
    <row r="584" ht="15" customHeight="1" x14ac:dyDescent="0.2"/>
    <row r="585" ht="15" customHeight="1" x14ac:dyDescent="0.2"/>
    <row r="586" ht="15" customHeight="1" x14ac:dyDescent="0.2"/>
    <row r="587" ht="15" customHeight="1" x14ac:dyDescent="0.2"/>
    <row r="588" ht="15" customHeight="1" x14ac:dyDescent="0.2"/>
    <row r="589" ht="15" customHeight="1" x14ac:dyDescent="0.2"/>
    <row r="590" ht="15" customHeight="1" x14ac:dyDescent="0.2"/>
    <row r="591" ht="15" customHeight="1" x14ac:dyDescent="0.2"/>
    <row r="592" ht="15" customHeight="1" x14ac:dyDescent="0.2"/>
    <row r="593" ht="15" customHeight="1" x14ac:dyDescent="0.2"/>
    <row r="594" ht="15" customHeight="1" x14ac:dyDescent="0.2"/>
    <row r="595" ht="15" customHeight="1" x14ac:dyDescent="0.2"/>
    <row r="596" ht="15" customHeight="1" x14ac:dyDescent="0.2"/>
    <row r="597" ht="15" customHeight="1" x14ac:dyDescent="0.2"/>
    <row r="598" ht="15" customHeight="1" x14ac:dyDescent="0.2"/>
    <row r="599" ht="15" customHeight="1" x14ac:dyDescent="0.2"/>
    <row r="600" ht="15" customHeight="1" x14ac:dyDescent="0.2"/>
    <row r="601" ht="15" customHeight="1" x14ac:dyDescent="0.2"/>
    <row r="602" ht="15" customHeight="1" x14ac:dyDescent="0.2"/>
    <row r="603" ht="15" customHeight="1" x14ac:dyDescent="0.2"/>
    <row r="604" ht="15" customHeight="1" x14ac:dyDescent="0.2"/>
    <row r="605" ht="15" customHeight="1" x14ac:dyDescent="0.2"/>
    <row r="606" ht="15" customHeight="1" x14ac:dyDescent="0.2"/>
    <row r="607" ht="15" customHeight="1" x14ac:dyDescent="0.2"/>
    <row r="608" ht="15" customHeight="1" x14ac:dyDescent="0.2"/>
    <row r="609" ht="15" customHeight="1" x14ac:dyDescent="0.2"/>
    <row r="610" ht="15" customHeight="1" x14ac:dyDescent="0.2"/>
    <row r="611" ht="15" customHeight="1" x14ac:dyDescent="0.2"/>
    <row r="612" ht="15" customHeight="1" x14ac:dyDescent="0.2"/>
    <row r="613" ht="15" customHeight="1" x14ac:dyDescent="0.2"/>
    <row r="614" ht="15" customHeight="1" x14ac:dyDescent="0.2"/>
    <row r="615" ht="15" customHeight="1" x14ac:dyDescent="0.2"/>
    <row r="616" ht="15" customHeight="1" x14ac:dyDescent="0.2"/>
    <row r="617" ht="15" customHeight="1" x14ac:dyDescent="0.2"/>
    <row r="618" ht="15" customHeight="1" x14ac:dyDescent="0.2"/>
    <row r="619" ht="15" customHeight="1" x14ac:dyDescent="0.2"/>
    <row r="620" ht="15" customHeight="1" x14ac:dyDescent="0.2"/>
    <row r="621" ht="15" customHeight="1" x14ac:dyDescent="0.2"/>
    <row r="622" ht="15" customHeight="1" x14ac:dyDescent="0.2"/>
    <row r="623" ht="15" customHeight="1" x14ac:dyDescent="0.2"/>
    <row r="624" ht="15" customHeight="1" x14ac:dyDescent="0.2"/>
    <row r="625" ht="15" customHeight="1" x14ac:dyDescent="0.2"/>
    <row r="626" ht="15" customHeight="1" x14ac:dyDescent="0.2"/>
    <row r="627" ht="15" customHeight="1" x14ac:dyDescent="0.2"/>
    <row r="628" ht="15" customHeight="1" x14ac:dyDescent="0.2"/>
    <row r="629" ht="15" customHeight="1" x14ac:dyDescent="0.2"/>
    <row r="630" ht="15" customHeight="1" x14ac:dyDescent="0.2"/>
    <row r="631" ht="15" customHeight="1" x14ac:dyDescent="0.2"/>
    <row r="632" ht="15" customHeight="1" x14ac:dyDescent="0.2"/>
    <row r="633" ht="15" customHeight="1" x14ac:dyDescent="0.2"/>
    <row r="634" ht="15" customHeight="1" x14ac:dyDescent="0.2"/>
    <row r="635" ht="15" customHeight="1" x14ac:dyDescent="0.2"/>
    <row r="636" ht="15" customHeight="1" x14ac:dyDescent="0.2"/>
    <row r="637" ht="15" customHeight="1" x14ac:dyDescent="0.2"/>
    <row r="638" ht="15" customHeight="1" x14ac:dyDescent="0.2"/>
    <row r="639" ht="15" customHeight="1" x14ac:dyDescent="0.2"/>
    <row r="640" ht="15" customHeight="1" x14ac:dyDescent="0.2"/>
    <row r="641" ht="15" customHeight="1" x14ac:dyDescent="0.2"/>
    <row r="642" ht="15" customHeight="1" x14ac:dyDescent="0.2"/>
    <row r="643" ht="15" customHeight="1" x14ac:dyDescent="0.2"/>
    <row r="644" ht="15" customHeight="1" x14ac:dyDescent="0.2"/>
    <row r="645" ht="15" customHeight="1" x14ac:dyDescent="0.2"/>
    <row r="646" ht="15" customHeight="1" x14ac:dyDescent="0.2"/>
    <row r="647" ht="15" customHeight="1" x14ac:dyDescent="0.2"/>
    <row r="648" ht="15" customHeight="1" x14ac:dyDescent="0.2"/>
    <row r="649" ht="15" customHeight="1" x14ac:dyDescent="0.2"/>
    <row r="650" ht="15" customHeight="1" x14ac:dyDescent="0.2"/>
    <row r="651" ht="15" customHeight="1" x14ac:dyDescent="0.2"/>
    <row r="652" ht="15" customHeight="1" x14ac:dyDescent="0.2"/>
    <row r="653" ht="15" customHeight="1" x14ac:dyDescent="0.2"/>
    <row r="654" ht="15" customHeight="1" x14ac:dyDescent="0.2"/>
    <row r="655" ht="15" customHeight="1" x14ac:dyDescent="0.2"/>
    <row r="656" ht="15" customHeight="1" x14ac:dyDescent="0.2"/>
    <row r="657" ht="15" customHeight="1" x14ac:dyDescent="0.2"/>
    <row r="658" ht="15" customHeight="1" x14ac:dyDescent="0.2"/>
    <row r="659" ht="15" customHeight="1" x14ac:dyDescent="0.2"/>
    <row r="660" ht="15" customHeight="1" x14ac:dyDescent="0.2"/>
    <row r="661" ht="15" customHeight="1" x14ac:dyDescent="0.2"/>
    <row r="662" ht="15" customHeight="1" x14ac:dyDescent="0.2"/>
    <row r="663" ht="15" customHeight="1" x14ac:dyDescent="0.2"/>
    <row r="664" ht="15" customHeight="1" x14ac:dyDescent="0.2"/>
    <row r="665" ht="15" customHeight="1" x14ac:dyDescent="0.2"/>
    <row r="666" ht="15" customHeight="1" x14ac:dyDescent="0.2"/>
    <row r="667" ht="15" customHeight="1" x14ac:dyDescent="0.2"/>
    <row r="668" ht="15" customHeight="1" x14ac:dyDescent="0.2"/>
    <row r="669" ht="15" customHeight="1" x14ac:dyDescent="0.2"/>
    <row r="670" ht="15" customHeight="1" x14ac:dyDescent="0.2"/>
    <row r="671" ht="15" customHeight="1" x14ac:dyDescent="0.2"/>
    <row r="672" ht="15" customHeight="1" x14ac:dyDescent="0.2"/>
    <row r="673" ht="15" customHeight="1" x14ac:dyDescent="0.2"/>
    <row r="674" ht="15" customHeight="1" x14ac:dyDescent="0.2"/>
    <row r="675" ht="15" customHeight="1" x14ac:dyDescent="0.2"/>
    <row r="676" ht="15" customHeight="1" x14ac:dyDescent="0.2"/>
    <row r="677" ht="15" customHeight="1" x14ac:dyDescent="0.2"/>
    <row r="678" ht="15" customHeight="1" x14ac:dyDescent="0.2"/>
    <row r="679" ht="15" customHeight="1" x14ac:dyDescent="0.2"/>
    <row r="680" ht="15" customHeight="1" x14ac:dyDescent="0.2"/>
    <row r="681" ht="15" customHeight="1" x14ac:dyDescent="0.2"/>
    <row r="682" ht="15" customHeight="1" x14ac:dyDescent="0.2"/>
    <row r="683" ht="15" customHeight="1" x14ac:dyDescent="0.2"/>
    <row r="684" ht="15" customHeight="1" x14ac:dyDescent="0.2"/>
    <row r="685" ht="15" customHeight="1" x14ac:dyDescent="0.2"/>
    <row r="686" ht="15" customHeight="1" x14ac:dyDescent="0.2"/>
    <row r="687" ht="15" customHeight="1" x14ac:dyDescent="0.2"/>
    <row r="688" ht="15" customHeight="1" x14ac:dyDescent="0.2"/>
    <row r="689" ht="15" customHeight="1" x14ac:dyDescent="0.2"/>
    <row r="690" ht="15" customHeight="1" x14ac:dyDescent="0.2"/>
    <row r="691" ht="15" customHeight="1" x14ac:dyDescent="0.2"/>
    <row r="692" ht="15" customHeight="1" x14ac:dyDescent="0.2"/>
    <row r="693" ht="15" customHeight="1" x14ac:dyDescent="0.2"/>
    <row r="694" ht="15" customHeight="1" x14ac:dyDescent="0.2"/>
    <row r="695" ht="15" customHeight="1" x14ac:dyDescent="0.2"/>
    <row r="696" ht="15" customHeight="1" x14ac:dyDescent="0.2"/>
    <row r="697" ht="15" customHeight="1" x14ac:dyDescent="0.2"/>
    <row r="698" ht="15" customHeight="1" x14ac:dyDescent="0.2"/>
    <row r="699" ht="15" customHeight="1" x14ac:dyDescent="0.2"/>
    <row r="700" ht="15" customHeight="1" x14ac:dyDescent="0.2"/>
    <row r="701" ht="15" customHeight="1" x14ac:dyDescent="0.2"/>
    <row r="702" ht="15" customHeight="1" x14ac:dyDescent="0.2"/>
    <row r="703" ht="15" customHeight="1" x14ac:dyDescent="0.2"/>
    <row r="704" ht="15" customHeight="1" x14ac:dyDescent="0.2"/>
    <row r="705" ht="15" customHeight="1" x14ac:dyDescent="0.2"/>
    <row r="706" ht="15" customHeight="1" x14ac:dyDescent="0.2"/>
    <row r="707" ht="15" customHeight="1" x14ac:dyDescent="0.2"/>
    <row r="708" ht="15" customHeight="1" x14ac:dyDescent="0.2"/>
    <row r="709" ht="15" customHeight="1" x14ac:dyDescent="0.2"/>
    <row r="710" ht="15" customHeight="1" x14ac:dyDescent="0.2"/>
    <row r="711" ht="15" customHeight="1" x14ac:dyDescent="0.2"/>
    <row r="712" ht="15" customHeight="1" x14ac:dyDescent="0.2"/>
    <row r="713" ht="15" customHeight="1" x14ac:dyDescent="0.2"/>
    <row r="714" ht="15" customHeight="1" x14ac:dyDescent="0.2"/>
    <row r="715" ht="15" customHeight="1" x14ac:dyDescent="0.2"/>
    <row r="716" ht="15" customHeight="1" x14ac:dyDescent="0.2"/>
    <row r="717" ht="15" customHeight="1" x14ac:dyDescent="0.2"/>
    <row r="718" ht="15" customHeight="1" x14ac:dyDescent="0.2"/>
    <row r="719" ht="15" customHeight="1" x14ac:dyDescent="0.2"/>
    <row r="720" ht="15" customHeight="1" x14ac:dyDescent="0.2"/>
    <row r="721" ht="15" customHeight="1" x14ac:dyDescent="0.2"/>
    <row r="722" ht="15" customHeight="1" x14ac:dyDescent="0.2"/>
    <row r="723" ht="15" customHeight="1" x14ac:dyDescent="0.2"/>
    <row r="724" ht="15" customHeight="1" x14ac:dyDescent="0.2"/>
    <row r="725" ht="15" customHeight="1" x14ac:dyDescent="0.2"/>
    <row r="726" ht="15" customHeight="1" x14ac:dyDescent="0.2"/>
    <row r="727" ht="15" customHeight="1" x14ac:dyDescent="0.2"/>
    <row r="728" ht="15" customHeight="1" x14ac:dyDescent="0.2"/>
    <row r="729" ht="15" customHeight="1" x14ac:dyDescent="0.2"/>
    <row r="730" ht="15" customHeight="1" x14ac:dyDescent="0.2"/>
    <row r="731" ht="15" customHeight="1" x14ac:dyDescent="0.2"/>
    <row r="732" ht="15" customHeight="1" x14ac:dyDescent="0.2"/>
    <row r="733" ht="15" customHeight="1" x14ac:dyDescent="0.2"/>
    <row r="734" ht="15" customHeight="1" x14ac:dyDescent="0.2"/>
    <row r="735" ht="15" customHeight="1" x14ac:dyDescent="0.2"/>
    <row r="736" ht="15" customHeight="1" x14ac:dyDescent="0.2"/>
    <row r="737" ht="15" customHeight="1" x14ac:dyDescent="0.2"/>
    <row r="738" ht="15" customHeight="1" x14ac:dyDescent="0.2"/>
    <row r="739" ht="15" customHeight="1" x14ac:dyDescent="0.2"/>
    <row r="740" ht="15" customHeight="1" x14ac:dyDescent="0.2"/>
    <row r="741" ht="15" customHeight="1" x14ac:dyDescent="0.2"/>
    <row r="742" ht="15" customHeight="1" x14ac:dyDescent="0.2"/>
    <row r="743" ht="15" customHeight="1" x14ac:dyDescent="0.2"/>
    <row r="744" ht="15" customHeight="1" x14ac:dyDescent="0.2"/>
    <row r="745" ht="15" customHeight="1" x14ac:dyDescent="0.2"/>
    <row r="746" ht="15" customHeight="1" x14ac:dyDescent="0.2"/>
    <row r="747" ht="15" customHeight="1" x14ac:dyDescent="0.2"/>
    <row r="748" ht="15" customHeight="1" x14ac:dyDescent="0.2"/>
    <row r="749" ht="15" customHeight="1" x14ac:dyDescent="0.2"/>
    <row r="750" ht="15" customHeight="1" x14ac:dyDescent="0.2"/>
    <row r="751" ht="15" customHeight="1" x14ac:dyDescent="0.2"/>
    <row r="752" ht="15" customHeight="1" x14ac:dyDescent="0.2"/>
    <row r="753" ht="15" customHeight="1" x14ac:dyDescent="0.2"/>
    <row r="754" ht="15" customHeight="1" x14ac:dyDescent="0.2"/>
    <row r="755" ht="15" customHeight="1" x14ac:dyDescent="0.2"/>
    <row r="756" ht="15" customHeight="1" x14ac:dyDescent="0.2"/>
    <row r="757" ht="15" customHeight="1" x14ac:dyDescent="0.2"/>
    <row r="758" ht="15" customHeight="1" x14ac:dyDescent="0.2"/>
    <row r="759" ht="15" customHeight="1" x14ac:dyDescent="0.2"/>
    <row r="760" ht="15" customHeight="1" x14ac:dyDescent="0.2"/>
    <row r="761" ht="15" customHeight="1" x14ac:dyDescent="0.2"/>
    <row r="762" ht="15" customHeight="1" x14ac:dyDescent="0.2"/>
    <row r="763" ht="15" customHeight="1" x14ac:dyDescent="0.2"/>
    <row r="764" ht="15" customHeight="1" x14ac:dyDescent="0.2"/>
    <row r="765" ht="15" customHeight="1" x14ac:dyDescent="0.2"/>
    <row r="766" ht="15" customHeight="1" x14ac:dyDescent="0.2"/>
    <row r="767" ht="15" customHeight="1" x14ac:dyDescent="0.2"/>
    <row r="768" ht="15" customHeight="1" x14ac:dyDescent="0.2"/>
    <row r="769" ht="15" customHeight="1" x14ac:dyDescent="0.2"/>
    <row r="770" ht="15" customHeight="1" x14ac:dyDescent="0.2"/>
    <row r="771" ht="15" customHeight="1" x14ac:dyDescent="0.2"/>
    <row r="772" ht="15" customHeight="1" x14ac:dyDescent="0.2"/>
    <row r="773" ht="15" customHeight="1" x14ac:dyDescent="0.2"/>
    <row r="774" ht="15" customHeight="1" x14ac:dyDescent="0.2"/>
    <row r="775" ht="15" customHeight="1" x14ac:dyDescent="0.2"/>
    <row r="776" ht="15" customHeight="1" x14ac:dyDescent="0.2"/>
    <row r="777" ht="15" customHeight="1" x14ac:dyDescent="0.2"/>
    <row r="778" ht="15" customHeight="1" x14ac:dyDescent="0.2"/>
    <row r="779" ht="15" customHeight="1" x14ac:dyDescent="0.2"/>
    <row r="780" ht="15" customHeight="1" x14ac:dyDescent="0.2"/>
    <row r="781" ht="15" customHeight="1" x14ac:dyDescent="0.2"/>
    <row r="782" ht="15" customHeight="1" x14ac:dyDescent="0.2"/>
    <row r="783" ht="15" customHeight="1" x14ac:dyDescent="0.2"/>
    <row r="784" ht="15" customHeight="1" x14ac:dyDescent="0.2"/>
    <row r="785" ht="15" customHeight="1" x14ac:dyDescent="0.2"/>
    <row r="786" ht="15" customHeight="1" x14ac:dyDescent="0.2"/>
    <row r="787" ht="15" customHeight="1" x14ac:dyDescent="0.2"/>
    <row r="788" ht="15" customHeight="1" x14ac:dyDescent="0.2"/>
    <row r="789" ht="15" customHeight="1" x14ac:dyDescent="0.2"/>
    <row r="790" ht="15" customHeight="1" x14ac:dyDescent="0.2"/>
    <row r="791" ht="15" customHeight="1" x14ac:dyDescent="0.2"/>
    <row r="792" ht="15" customHeight="1" x14ac:dyDescent="0.2"/>
    <row r="793" ht="15" customHeight="1" x14ac:dyDescent="0.2"/>
    <row r="794" ht="15" customHeight="1" x14ac:dyDescent="0.2"/>
    <row r="795" ht="15" customHeight="1" x14ac:dyDescent="0.2"/>
    <row r="796" ht="15" customHeight="1" x14ac:dyDescent="0.2"/>
    <row r="797" ht="15" customHeight="1" x14ac:dyDescent="0.2"/>
    <row r="798" ht="15" customHeight="1" x14ac:dyDescent="0.2"/>
    <row r="799" ht="15" customHeight="1" x14ac:dyDescent="0.2"/>
    <row r="800" ht="15" customHeight="1" x14ac:dyDescent="0.2"/>
    <row r="801" ht="15" customHeight="1" x14ac:dyDescent="0.2"/>
    <row r="802" ht="15" customHeight="1" x14ac:dyDescent="0.2"/>
    <row r="803" ht="15" customHeight="1" x14ac:dyDescent="0.2"/>
    <row r="804" ht="15" customHeight="1" x14ac:dyDescent="0.2"/>
    <row r="805" ht="15" customHeight="1" x14ac:dyDescent="0.2"/>
    <row r="806" ht="15" customHeight="1" x14ac:dyDescent="0.2"/>
    <row r="807" ht="15" customHeight="1" x14ac:dyDescent="0.2"/>
    <row r="808" ht="15" customHeight="1" x14ac:dyDescent="0.2"/>
    <row r="809" ht="15" customHeight="1" x14ac:dyDescent="0.2"/>
    <row r="810" ht="15" customHeight="1" x14ac:dyDescent="0.2"/>
    <row r="811" ht="15" customHeight="1" x14ac:dyDescent="0.2"/>
    <row r="812" ht="15" customHeight="1" x14ac:dyDescent="0.2"/>
    <row r="813" ht="15" customHeight="1" x14ac:dyDescent="0.2"/>
    <row r="814" ht="15" customHeight="1" x14ac:dyDescent="0.2"/>
    <row r="815" ht="15" customHeight="1" x14ac:dyDescent="0.2"/>
    <row r="816" ht="15" customHeight="1" x14ac:dyDescent="0.2"/>
    <row r="817" ht="15" customHeight="1" x14ac:dyDescent="0.2"/>
    <row r="818" ht="15" customHeight="1" x14ac:dyDescent="0.2"/>
    <row r="819" ht="15" customHeight="1" x14ac:dyDescent="0.2"/>
    <row r="820" ht="15" customHeight="1" x14ac:dyDescent="0.2"/>
    <row r="821" ht="15" customHeight="1" x14ac:dyDescent="0.2"/>
    <row r="822" ht="15" customHeight="1" x14ac:dyDescent="0.2"/>
    <row r="823" ht="15" customHeight="1" x14ac:dyDescent="0.2"/>
    <row r="824" ht="15" customHeight="1" x14ac:dyDescent="0.2"/>
    <row r="825" ht="15" customHeight="1" x14ac:dyDescent="0.2"/>
    <row r="826" ht="15" customHeight="1" x14ac:dyDescent="0.2"/>
    <row r="827" ht="15" customHeight="1" x14ac:dyDescent="0.2"/>
    <row r="828" ht="15" customHeight="1" x14ac:dyDescent="0.2"/>
    <row r="829" ht="15" customHeight="1" x14ac:dyDescent="0.2"/>
    <row r="830" ht="15" customHeight="1" x14ac:dyDescent="0.2"/>
    <row r="831" ht="15" customHeight="1" x14ac:dyDescent="0.2"/>
    <row r="832" ht="15" customHeight="1" x14ac:dyDescent="0.2"/>
    <row r="833" ht="15" customHeight="1" x14ac:dyDescent="0.2"/>
    <row r="834" ht="15" customHeight="1" x14ac:dyDescent="0.2"/>
    <row r="835" ht="15" customHeight="1" x14ac:dyDescent="0.2"/>
    <row r="836" ht="15" customHeight="1" x14ac:dyDescent="0.2"/>
    <row r="837" ht="15" customHeight="1" x14ac:dyDescent="0.2"/>
    <row r="838" ht="15" customHeight="1" x14ac:dyDescent="0.2"/>
    <row r="839" ht="15" customHeight="1" x14ac:dyDescent="0.2"/>
    <row r="840" ht="15" customHeight="1" x14ac:dyDescent="0.2"/>
    <row r="841" ht="15" customHeight="1" x14ac:dyDescent="0.2"/>
    <row r="842" ht="15" customHeight="1" x14ac:dyDescent="0.2"/>
    <row r="843" ht="15" customHeight="1" x14ac:dyDescent="0.2"/>
    <row r="844" ht="15" customHeight="1" x14ac:dyDescent="0.2"/>
    <row r="845" ht="15" customHeight="1" x14ac:dyDescent="0.2"/>
    <row r="846" ht="15" customHeight="1" x14ac:dyDescent="0.2"/>
    <row r="847" ht="15" customHeight="1" x14ac:dyDescent="0.2"/>
    <row r="848" ht="15" customHeight="1" x14ac:dyDescent="0.2"/>
    <row r="849" ht="15" customHeight="1" x14ac:dyDescent="0.2"/>
    <row r="850" ht="15" customHeight="1" x14ac:dyDescent="0.2"/>
    <row r="851" ht="15" customHeight="1" x14ac:dyDescent="0.2"/>
    <row r="852" ht="15" customHeight="1" x14ac:dyDescent="0.2"/>
    <row r="853" ht="15" customHeight="1" x14ac:dyDescent="0.2"/>
    <row r="854" ht="15" customHeight="1" x14ac:dyDescent="0.2"/>
    <row r="855" ht="15" customHeight="1" x14ac:dyDescent="0.2"/>
    <row r="856" ht="15" customHeight="1" x14ac:dyDescent="0.2"/>
    <row r="857" ht="15" customHeight="1" x14ac:dyDescent="0.2"/>
    <row r="858" ht="15" customHeight="1" x14ac:dyDescent="0.2"/>
    <row r="859" ht="15" customHeight="1" x14ac:dyDescent="0.2"/>
    <row r="860" ht="15" customHeight="1" x14ac:dyDescent="0.2"/>
    <row r="861" ht="15" customHeight="1" x14ac:dyDescent="0.2"/>
    <row r="862" ht="15" customHeight="1" x14ac:dyDescent="0.2"/>
    <row r="863" ht="15" customHeight="1" x14ac:dyDescent="0.2"/>
    <row r="864" ht="15" customHeight="1" x14ac:dyDescent="0.2"/>
    <row r="865" ht="15" customHeight="1" x14ac:dyDescent="0.2"/>
    <row r="866" ht="15" customHeight="1" x14ac:dyDescent="0.2"/>
    <row r="867" ht="15" customHeight="1" x14ac:dyDescent="0.2"/>
    <row r="868" ht="15" customHeight="1" x14ac:dyDescent="0.2"/>
    <row r="869" ht="15" customHeight="1" x14ac:dyDescent="0.2"/>
    <row r="870" ht="15" customHeight="1" x14ac:dyDescent="0.2"/>
    <row r="871" ht="15" customHeight="1" x14ac:dyDescent="0.2"/>
    <row r="872" ht="15" customHeight="1" x14ac:dyDescent="0.2"/>
    <row r="873" ht="15" customHeight="1" x14ac:dyDescent="0.2"/>
    <row r="874" ht="15" customHeight="1" x14ac:dyDescent="0.2"/>
    <row r="875" ht="15" customHeight="1" x14ac:dyDescent="0.2"/>
    <row r="876" ht="15" customHeight="1" x14ac:dyDescent="0.2"/>
    <row r="877" ht="15" customHeight="1" x14ac:dyDescent="0.2"/>
    <row r="878" ht="15" customHeight="1" x14ac:dyDescent="0.2"/>
    <row r="879" ht="15" customHeight="1" x14ac:dyDescent="0.2"/>
    <row r="880" ht="15" customHeight="1" x14ac:dyDescent="0.2"/>
    <row r="881" ht="15" customHeight="1" x14ac:dyDescent="0.2"/>
    <row r="882" ht="15" customHeight="1" x14ac:dyDescent="0.2"/>
    <row r="883" ht="15" customHeight="1" x14ac:dyDescent="0.2"/>
    <row r="884" ht="15" customHeight="1" x14ac:dyDescent="0.2"/>
    <row r="885" ht="15" customHeight="1" x14ac:dyDescent="0.2"/>
    <row r="886" ht="15" customHeight="1" x14ac:dyDescent="0.2"/>
    <row r="887" ht="15" customHeight="1" x14ac:dyDescent="0.2"/>
    <row r="888" ht="15" customHeight="1" x14ac:dyDescent="0.2"/>
    <row r="889" ht="15" customHeight="1" x14ac:dyDescent="0.2"/>
    <row r="890" ht="15" customHeight="1" x14ac:dyDescent="0.2"/>
    <row r="891" ht="15" customHeight="1" x14ac:dyDescent="0.2"/>
    <row r="892" ht="15" customHeight="1" x14ac:dyDescent="0.2"/>
    <row r="893" ht="15" customHeight="1" x14ac:dyDescent="0.2"/>
    <row r="894" ht="15" customHeight="1" x14ac:dyDescent="0.2"/>
    <row r="895" ht="15" customHeight="1" x14ac:dyDescent="0.2"/>
    <row r="896" ht="15" customHeight="1" x14ac:dyDescent="0.2"/>
    <row r="897" ht="15" customHeight="1" x14ac:dyDescent="0.2"/>
    <row r="898" ht="15" customHeight="1" x14ac:dyDescent="0.2"/>
    <row r="899" ht="15" customHeight="1" x14ac:dyDescent="0.2"/>
    <row r="900" ht="15" customHeight="1" x14ac:dyDescent="0.2"/>
    <row r="901" ht="15" customHeight="1" x14ac:dyDescent="0.2"/>
    <row r="902" ht="15" customHeight="1" x14ac:dyDescent="0.2"/>
    <row r="903" ht="15" customHeight="1" x14ac:dyDescent="0.2"/>
    <row r="904" ht="15" customHeight="1" x14ac:dyDescent="0.2"/>
    <row r="905" ht="15" customHeight="1" x14ac:dyDescent="0.2"/>
    <row r="906" ht="15" customHeight="1" x14ac:dyDescent="0.2"/>
    <row r="907" ht="15" customHeight="1" x14ac:dyDescent="0.2"/>
    <row r="908" ht="15" customHeight="1" x14ac:dyDescent="0.2"/>
    <row r="909" ht="15" customHeight="1" x14ac:dyDescent="0.2"/>
    <row r="910" ht="15" customHeight="1" x14ac:dyDescent="0.2"/>
    <row r="911" ht="15" customHeight="1" x14ac:dyDescent="0.2"/>
    <row r="912" ht="15" customHeight="1" x14ac:dyDescent="0.2"/>
    <row r="913" ht="15" customHeight="1" x14ac:dyDescent="0.2"/>
    <row r="914" ht="15" customHeight="1" x14ac:dyDescent="0.2"/>
    <row r="915" ht="15" customHeight="1" x14ac:dyDescent="0.2"/>
    <row r="916" ht="15" customHeight="1" x14ac:dyDescent="0.2"/>
    <row r="917" ht="15" customHeight="1" x14ac:dyDescent="0.2"/>
    <row r="918" ht="15" customHeight="1" x14ac:dyDescent="0.2"/>
    <row r="919" ht="15" customHeight="1" x14ac:dyDescent="0.2"/>
    <row r="920" ht="15" customHeight="1" x14ac:dyDescent="0.2"/>
    <row r="921" ht="15" customHeight="1" x14ac:dyDescent="0.2"/>
    <row r="922" ht="15" customHeight="1" x14ac:dyDescent="0.2"/>
    <row r="923" ht="15" customHeight="1" x14ac:dyDescent="0.2"/>
    <row r="924" ht="15" customHeight="1" x14ac:dyDescent="0.2"/>
    <row r="925" ht="15" customHeight="1" x14ac:dyDescent="0.2"/>
    <row r="926" ht="15" customHeight="1" x14ac:dyDescent="0.2"/>
    <row r="927" ht="15" customHeight="1" x14ac:dyDescent="0.2"/>
    <row r="928" ht="15" customHeight="1" x14ac:dyDescent="0.2"/>
    <row r="929" ht="15" customHeight="1" x14ac:dyDescent="0.2"/>
    <row r="930" ht="15" customHeight="1" x14ac:dyDescent="0.2"/>
    <row r="931" ht="15" customHeight="1" x14ac:dyDescent="0.2"/>
    <row r="932" ht="15" customHeight="1" x14ac:dyDescent="0.2"/>
    <row r="933" ht="15" customHeight="1" x14ac:dyDescent="0.2"/>
    <row r="934" ht="15" customHeight="1" x14ac:dyDescent="0.2"/>
    <row r="935" ht="15" customHeight="1" x14ac:dyDescent="0.2"/>
    <row r="936" ht="15" customHeight="1" x14ac:dyDescent="0.2"/>
    <row r="937" ht="15" customHeight="1" x14ac:dyDescent="0.2"/>
    <row r="938" ht="15" customHeight="1" x14ac:dyDescent="0.2"/>
    <row r="939" ht="15" customHeight="1" x14ac:dyDescent="0.2"/>
    <row r="940" ht="15" customHeight="1" x14ac:dyDescent="0.2"/>
    <row r="941" ht="15" customHeight="1" x14ac:dyDescent="0.2"/>
    <row r="942" ht="15" customHeight="1" x14ac:dyDescent="0.2"/>
    <row r="943" ht="15" customHeight="1" x14ac:dyDescent="0.2"/>
    <row r="944" ht="15" customHeight="1" x14ac:dyDescent="0.2"/>
    <row r="945" ht="15" customHeight="1" x14ac:dyDescent="0.2"/>
    <row r="946" ht="15" customHeight="1" x14ac:dyDescent="0.2"/>
    <row r="947" ht="15" customHeight="1" x14ac:dyDescent="0.2"/>
    <row r="948" ht="15" customHeight="1" x14ac:dyDescent="0.2"/>
    <row r="949" ht="15" customHeight="1" x14ac:dyDescent="0.2"/>
    <row r="950" ht="15" customHeight="1" x14ac:dyDescent="0.2"/>
    <row r="951" ht="15" customHeight="1" x14ac:dyDescent="0.2"/>
    <row r="952" ht="15" customHeight="1" x14ac:dyDescent="0.2"/>
    <row r="953" ht="15" customHeight="1" x14ac:dyDescent="0.2"/>
    <row r="954" ht="15" customHeight="1" x14ac:dyDescent="0.2"/>
    <row r="955" ht="15" customHeight="1" x14ac:dyDescent="0.2"/>
    <row r="956" ht="15" customHeight="1" x14ac:dyDescent="0.2"/>
    <row r="957" ht="15" customHeight="1" x14ac:dyDescent="0.2"/>
    <row r="958" ht="15" customHeight="1" x14ac:dyDescent="0.2"/>
    <row r="959" ht="15" customHeight="1" x14ac:dyDescent="0.2"/>
    <row r="960" ht="15" customHeight="1" x14ac:dyDescent="0.2"/>
    <row r="961" ht="15" customHeight="1" x14ac:dyDescent="0.2"/>
    <row r="962" ht="15" customHeight="1" x14ac:dyDescent="0.2"/>
    <row r="963" ht="15" customHeight="1" x14ac:dyDescent="0.2"/>
    <row r="964" ht="15" customHeight="1" x14ac:dyDescent="0.2"/>
    <row r="965" ht="15" customHeight="1" x14ac:dyDescent="0.2"/>
    <row r="966" ht="15" customHeight="1" x14ac:dyDescent="0.2"/>
    <row r="967" ht="15" customHeight="1" x14ac:dyDescent="0.2"/>
    <row r="968" ht="15" customHeight="1" x14ac:dyDescent="0.2"/>
    <row r="969" ht="15" customHeight="1" x14ac:dyDescent="0.2"/>
    <row r="970" ht="15" customHeight="1" x14ac:dyDescent="0.2"/>
    <row r="971" ht="15" customHeight="1" x14ac:dyDescent="0.2"/>
    <row r="972" ht="15" customHeight="1" x14ac:dyDescent="0.2"/>
    <row r="973" ht="15" customHeight="1" x14ac:dyDescent="0.2"/>
    <row r="974" ht="15" customHeight="1" x14ac:dyDescent="0.2"/>
    <row r="975" ht="15" customHeight="1" x14ac:dyDescent="0.2"/>
    <row r="976" ht="15" customHeight="1" x14ac:dyDescent="0.2"/>
    <row r="977" ht="15" customHeight="1" x14ac:dyDescent="0.2"/>
    <row r="978" ht="15" customHeight="1" x14ac:dyDescent="0.2"/>
    <row r="979" ht="15" customHeight="1" x14ac:dyDescent="0.2"/>
    <row r="980" ht="15" customHeight="1" x14ac:dyDescent="0.2"/>
    <row r="981" ht="15" customHeight="1" x14ac:dyDescent="0.2"/>
    <row r="982" ht="15" customHeight="1" x14ac:dyDescent="0.2"/>
    <row r="983" ht="15" customHeight="1" x14ac:dyDescent="0.2"/>
    <row r="984" ht="15" customHeight="1" x14ac:dyDescent="0.2"/>
    <row r="985" ht="15" customHeight="1" x14ac:dyDescent="0.2"/>
    <row r="986" ht="15" customHeight="1" x14ac:dyDescent="0.2"/>
    <row r="987" ht="15" customHeight="1" x14ac:dyDescent="0.2"/>
    <row r="988" ht="15" customHeight="1" x14ac:dyDescent="0.2"/>
    <row r="989" ht="15" customHeight="1" x14ac:dyDescent="0.2"/>
    <row r="990" ht="15" customHeight="1" x14ac:dyDescent="0.2"/>
    <row r="991" ht="15" customHeight="1" x14ac:dyDescent="0.2"/>
    <row r="992" ht="15" customHeight="1" x14ac:dyDescent="0.2"/>
    <row r="993" ht="15" customHeight="1" x14ac:dyDescent="0.2"/>
    <row r="994" ht="15" customHeight="1" x14ac:dyDescent="0.2"/>
    <row r="995" ht="15" customHeight="1" x14ac:dyDescent="0.2"/>
    <row r="996" ht="15" customHeight="1" x14ac:dyDescent="0.2"/>
    <row r="997" ht="15" customHeight="1" x14ac:dyDescent="0.2"/>
    <row r="998" ht="15" customHeight="1" x14ac:dyDescent="0.2"/>
    <row r="999" ht="15" customHeight="1" x14ac:dyDescent="0.2"/>
    <row r="1000" ht="15" customHeight="1" x14ac:dyDescent="0.2"/>
    <row r="1001" ht="15" customHeight="1" x14ac:dyDescent="0.2"/>
    <row r="1002" ht="15" customHeight="1" x14ac:dyDescent="0.2"/>
    <row r="1003" ht="15" customHeight="1" x14ac:dyDescent="0.2"/>
    <row r="1004" ht="15" customHeight="1" x14ac:dyDescent="0.2"/>
    <row r="1005" ht="15" customHeight="1" x14ac:dyDescent="0.2"/>
    <row r="1006" ht="15" customHeight="1" x14ac:dyDescent="0.2"/>
    <row r="1007" ht="15" customHeight="1" x14ac:dyDescent="0.2"/>
    <row r="1008" ht="15" customHeight="1" x14ac:dyDescent="0.2"/>
    <row r="1009" ht="15" customHeight="1" x14ac:dyDescent="0.2"/>
    <row r="1010" ht="15" customHeight="1" x14ac:dyDescent="0.2"/>
    <row r="1011" ht="15" customHeight="1" x14ac:dyDescent="0.2"/>
    <row r="1012" ht="15" customHeight="1" x14ac:dyDescent="0.2"/>
    <row r="1013" ht="16.5" customHeight="1" x14ac:dyDescent="0.2"/>
    <row r="1014" ht="16.5" customHeight="1" x14ac:dyDescent="0.2"/>
    <row r="1015" ht="16.5" customHeight="1" x14ac:dyDescent="0.2"/>
    <row r="1016" ht="16.5" customHeight="1" x14ac:dyDescent="0.2"/>
    <row r="1017" ht="16.5" customHeight="1" x14ac:dyDescent="0.2"/>
    <row r="1018" ht="16.5" customHeight="1" x14ac:dyDescent="0.2"/>
    <row r="1019" ht="16.5" customHeight="1" x14ac:dyDescent="0.2"/>
    <row r="1020" ht="16.5" customHeight="1" x14ac:dyDescent="0.2"/>
    <row r="1021" ht="16.5" customHeight="1" x14ac:dyDescent="0.2"/>
    <row r="1022" ht="16.5" customHeight="1" x14ac:dyDescent="0.2"/>
    <row r="1023" ht="16.5" customHeight="1" x14ac:dyDescent="0.2"/>
    <row r="1024" ht="16.5" customHeight="1" x14ac:dyDescent="0.2"/>
    <row r="1025" ht="16.5" customHeight="1" x14ac:dyDescent="0.2"/>
    <row r="1026" ht="16.5" customHeight="1" x14ac:dyDescent="0.2"/>
    <row r="1027" ht="16.5" customHeight="1" x14ac:dyDescent="0.2"/>
    <row r="1028" ht="16.5" customHeight="1" x14ac:dyDescent="0.2"/>
    <row r="1029" ht="16.5" customHeight="1" x14ac:dyDescent="0.2"/>
    <row r="1030" ht="16.5" customHeight="1" x14ac:dyDescent="0.2"/>
    <row r="1031" ht="16.5" customHeight="1" x14ac:dyDescent="0.2"/>
    <row r="1032" ht="16.5" customHeight="1" x14ac:dyDescent="0.2"/>
    <row r="1033" ht="16.5" customHeight="1" x14ac:dyDescent="0.2"/>
    <row r="1034" ht="16.5" customHeight="1" x14ac:dyDescent="0.2"/>
  </sheetData>
  <sheetProtection algorithmName="SHA-512" hashValue="oJ0spX7ZhnDvTIjlu7moLs8LZjEJIz6n874u7E98yQjMY3tZGIFGByFBKHGaCgXyRvWww7NFhQS5zc94Io/KZw==" saltValue="lRJbu5gZ3TOtlnvSt03eWQ==" spinCount="100000" sheet="1" objects="1" scenarios="1"/>
  <mergeCells count="13">
    <mergeCell ref="AG31:AK31"/>
    <mergeCell ref="AE25:AF25"/>
    <mergeCell ref="AG25:AK25"/>
    <mergeCell ref="D27:O27"/>
    <mergeCell ref="Q27:T27"/>
    <mergeCell ref="V27:AE27"/>
    <mergeCell ref="AG27:AK27"/>
    <mergeCell ref="D29:O29"/>
    <mergeCell ref="Q29:T29"/>
    <mergeCell ref="V29:AE29"/>
    <mergeCell ref="AG29:AK29"/>
    <mergeCell ref="D31:O31"/>
    <mergeCell ref="V31:AE31"/>
  </mergeCells>
  <conditionalFormatting sqref="AG25:AK25">
    <cfRule type="cellIs" dxfId="102" priority="5" operator="equal">
      <formula>""</formula>
    </cfRule>
  </conditionalFormatting>
  <dataValidations count="1">
    <dataValidation type="list" allowBlank="1" showInputMessage="1" showErrorMessage="1" sqref="AG25:AK25">
      <formula1>"oui,non"</formula1>
    </dataValidation>
  </dataValidations>
  <pageMargins left="0.35433070866141736" right="0.31496062992125984" top="1.9685039370078741" bottom="0.59055118110236227" header="0.19685039370078741" footer="0.31496062992125984"/>
  <pageSetup paperSize="9" scale="95" fitToHeight="5" orientation="portrait" r:id="rId1"/>
  <headerFooter scaleWithDoc="0">
    <oddHeader>&amp;L&amp;G
&amp;8                     Direction de l'intérieur et de la justice
                     Autorité de protection de l'enfant et de l'adulte (APEA)</oddHeader>
    <oddFooter>&amp;L&amp;7   &amp;C&amp;7   &amp;R&amp;7&amp;P/&amp;N</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BW582"/>
  <sheetViews>
    <sheetView zoomScale="115" zoomScaleNormal="115" zoomScalePageLayoutView="130" workbookViewId="0"/>
  </sheetViews>
  <sheetFormatPr baseColWidth="10" defaultColWidth="0" defaultRowHeight="15" customHeight="1" x14ac:dyDescent="0.2"/>
  <cols>
    <col min="1" max="1" width="7.5" style="53" customWidth="1"/>
    <col min="2" max="2" width="0.875" style="53" customWidth="1"/>
    <col min="3" max="31" width="2.25" style="53" customWidth="1"/>
    <col min="32" max="32" width="2.5" style="53" bestFit="1" customWidth="1"/>
    <col min="33" max="37" width="2.25" style="53" customWidth="1"/>
    <col min="38" max="38" width="0.875" style="53" customWidth="1"/>
    <col min="39" max="39" width="6.625" style="53" customWidth="1"/>
    <col min="40" max="16384" width="12.625" style="53" hidden="1"/>
  </cols>
  <sheetData>
    <row r="1" spans="1:47" s="45" customFormat="1" ht="27" x14ac:dyDescent="0.2">
      <c r="B1" s="45" t="s">
        <v>144</v>
      </c>
    </row>
    <row r="2" spans="1:47" s="45" customFormat="1" ht="27" x14ac:dyDescent="0.2">
      <c r="B2" s="46" t="s">
        <v>132</v>
      </c>
    </row>
    <row r="5" spans="1:47" s="47" customFormat="1" ht="19.5" x14ac:dyDescent="0.2">
      <c r="B5" s="48"/>
      <c r="C5" s="49" t="s">
        <v>145</v>
      </c>
      <c r="D5" s="49"/>
      <c r="E5" s="49"/>
      <c r="F5" s="49"/>
      <c r="G5" s="49"/>
      <c r="H5" s="49"/>
      <c r="I5" s="49"/>
      <c r="J5" s="49"/>
      <c r="K5" s="49"/>
      <c r="L5" s="49"/>
      <c r="M5" s="49"/>
      <c r="N5" s="49"/>
      <c r="O5" s="49"/>
      <c r="P5" s="49"/>
      <c r="Q5" s="49"/>
      <c r="R5" s="49"/>
      <c r="S5" s="49"/>
      <c r="T5" s="49"/>
      <c r="U5" s="49"/>
      <c r="V5" s="49"/>
      <c r="W5" s="49"/>
      <c r="X5" s="49"/>
      <c r="Y5" s="49"/>
      <c r="Z5" s="49"/>
      <c r="AA5" s="49"/>
      <c r="AB5" s="49"/>
      <c r="AC5" s="49"/>
      <c r="AD5" s="49"/>
      <c r="AE5" s="49"/>
      <c r="AF5" s="49"/>
      <c r="AG5" s="49"/>
      <c r="AH5" s="49"/>
      <c r="AI5" s="49"/>
      <c r="AJ5" s="49"/>
      <c r="AK5" s="49"/>
      <c r="AL5" s="50"/>
      <c r="AU5" s="51"/>
    </row>
    <row r="6" spans="1:47" ht="5.0999999999999996" customHeight="1" x14ac:dyDescent="0.2">
      <c r="A6" s="52"/>
      <c r="B6" s="52"/>
      <c r="C6" s="52"/>
      <c r="D6" s="52"/>
      <c r="E6" s="52"/>
      <c r="F6" s="52"/>
      <c r="G6" s="52"/>
      <c r="H6" s="52"/>
      <c r="I6" s="52"/>
      <c r="J6" s="52"/>
      <c r="K6" s="52"/>
      <c r="L6" s="52"/>
      <c r="M6" s="52"/>
      <c r="N6" s="52"/>
      <c r="O6" s="52"/>
      <c r="P6" s="52"/>
      <c r="Q6" s="52"/>
      <c r="R6" s="52"/>
      <c r="S6" s="52"/>
      <c r="T6" s="52"/>
      <c r="U6" s="52"/>
      <c r="V6" s="52"/>
      <c r="W6" s="52"/>
      <c r="X6" s="52"/>
      <c r="Y6" s="52"/>
      <c r="Z6" s="52"/>
      <c r="AA6" s="52"/>
      <c r="AB6" s="52"/>
      <c r="AC6" s="52"/>
      <c r="AD6" s="52"/>
      <c r="AE6" s="52"/>
      <c r="AF6" s="52"/>
      <c r="AG6" s="52"/>
      <c r="AH6" s="52"/>
      <c r="AI6" s="52"/>
      <c r="AJ6" s="52"/>
      <c r="AK6" s="52"/>
      <c r="AL6" s="52"/>
      <c r="AM6" s="52"/>
      <c r="AN6" s="52"/>
      <c r="AO6" s="52"/>
      <c r="AP6" s="52"/>
      <c r="AQ6" s="52"/>
      <c r="AU6" s="54"/>
    </row>
    <row r="7" spans="1:47" ht="5.0999999999999996" customHeight="1" x14ac:dyDescent="0.2">
      <c r="A7" s="52"/>
      <c r="B7" s="55"/>
      <c r="C7" s="56"/>
      <c r="D7" s="56"/>
      <c r="E7" s="56"/>
      <c r="F7" s="56"/>
      <c r="G7" s="56"/>
      <c r="H7" s="56"/>
      <c r="I7" s="56"/>
      <c r="J7" s="56"/>
      <c r="K7" s="56"/>
      <c r="L7" s="56"/>
      <c r="M7" s="56"/>
      <c r="N7" s="56"/>
      <c r="O7" s="56"/>
      <c r="P7" s="56"/>
      <c r="Q7" s="56"/>
      <c r="R7" s="56"/>
      <c r="S7" s="56"/>
      <c r="T7" s="56"/>
      <c r="U7" s="56"/>
      <c r="V7" s="56"/>
      <c r="W7" s="56"/>
      <c r="X7" s="56"/>
      <c r="Y7" s="56"/>
      <c r="Z7" s="56"/>
      <c r="AA7" s="56"/>
      <c r="AB7" s="56"/>
      <c r="AC7" s="56"/>
      <c r="AD7" s="56"/>
      <c r="AE7" s="56"/>
      <c r="AF7" s="56"/>
      <c r="AG7" s="56"/>
      <c r="AH7" s="56"/>
      <c r="AI7" s="56"/>
      <c r="AJ7" s="56"/>
      <c r="AK7" s="56"/>
      <c r="AL7" s="57"/>
      <c r="AM7" s="52"/>
      <c r="AN7" s="52"/>
      <c r="AO7" s="52"/>
      <c r="AP7" s="52"/>
      <c r="AQ7" s="52"/>
      <c r="AU7" s="54"/>
    </row>
    <row r="8" spans="1:47" ht="15" customHeight="1" x14ac:dyDescent="0.2">
      <c r="A8" s="52"/>
      <c r="B8" s="58"/>
      <c r="C8" s="52" t="s">
        <v>155</v>
      </c>
      <c r="D8" s="52"/>
      <c r="E8" s="52"/>
      <c r="F8" s="52"/>
      <c r="G8" s="52"/>
      <c r="H8" s="52"/>
      <c r="I8" s="52"/>
      <c r="J8" s="52"/>
      <c r="K8" s="52"/>
      <c r="L8" s="52"/>
      <c r="M8" s="52"/>
      <c r="N8" s="52"/>
      <c r="O8" s="52"/>
      <c r="P8" s="52"/>
      <c r="Q8" s="52"/>
      <c r="R8" s="52"/>
      <c r="S8" s="52"/>
      <c r="T8" s="52"/>
      <c r="U8" s="52"/>
      <c r="V8" s="52"/>
      <c r="W8" s="52"/>
      <c r="X8" s="52"/>
      <c r="Y8" s="52"/>
      <c r="Z8" s="52"/>
      <c r="AA8" s="52"/>
      <c r="AB8" s="52"/>
      <c r="AC8" s="52"/>
      <c r="AD8" s="52"/>
      <c r="AE8" s="52"/>
      <c r="AF8" s="52"/>
      <c r="AG8" s="52"/>
      <c r="AH8" s="52"/>
      <c r="AI8" s="52"/>
      <c r="AJ8" s="52"/>
      <c r="AK8" s="52"/>
      <c r="AL8" s="59"/>
      <c r="AM8" s="52"/>
      <c r="AN8" s="52"/>
      <c r="AO8" s="52"/>
      <c r="AP8" s="52"/>
      <c r="AQ8" s="52"/>
    </row>
    <row r="9" spans="1:47" ht="5.0999999999999996" customHeight="1" x14ac:dyDescent="0.2">
      <c r="A9" s="52"/>
      <c r="B9" s="58"/>
      <c r="C9" s="52"/>
      <c r="D9" s="52"/>
      <c r="E9" s="52"/>
      <c r="F9" s="52"/>
      <c r="G9" s="52"/>
      <c r="H9" s="52"/>
      <c r="I9" s="52"/>
      <c r="J9" s="52"/>
      <c r="K9" s="52"/>
      <c r="L9" s="52"/>
      <c r="M9" s="52"/>
      <c r="N9" s="52"/>
      <c r="O9" s="52"/>
      <c r="P9" s="52"/>
      <c r="Q9" s="52"/>
      <c r="R9" s="52"/>
      <c r="S9" s="52"/>
      <c r="T9" s="52"/>
      <c r="U9" s="52"/>
      <c r="V9" s="52"/>
      <c r="W9" s="52"/>
      <c r="X9" s="52"/>
      <c r="Y9" s="52"/>
      <c r="Z9" s="52"/>
      <c r="AA9" s="52"/>
      <c r="AB9" s="52"/>
      <c r="AC9" s="52"/>
      <c r="AD9" s="52"/>
      <c r="AE9" s="52"/>
      <c r="AF9" s="52"/>
      <c r="AG9" s="52"/>
      <c r="AH9" s="52"/>
      <c r="AI9" s="52"/>
      <c r="AJ9" s="52"/>
      <c r="AK9" s="52"/>
      <c r="AL9" s="59"/>
      <c r="AM9" s="52"/>
      <c r="AN9" s="52"/>
      <c r="AO9" s="52"/>
      <c r="AP9" s="52"/>
      <c r="AQ9" s="52"/>
      <c r="AU9" s="54"/>
    </row>
    <row r="10" spans="1:47" s="60" customFormat="1" ht="15" customHeight="1" x14ac:dyDescent="0.2">
      <c r="B10" s="61"/>
      <c r="C10" s="217" t="s">
        <v>146</v>
      </c>
      <c r="D10" s="217"/>
      <c r="E10" s="217"/>
      <c r="F10" s="217"/>
      <c r="G10" s="217"/>
      <c r="H10" s="217"/>
      <c r="I10" s="217"/>
      <c r="J10" s="217"/>
      <c r="L10" s="217" t="s">
        <v>147</v>
      </c>
      <c r="M10" s="217"/>
      <c r="N10" s="217"/>
      <c r="O10" s="217"/>
      <c r="P10" s="217"/>
      <c r="Q10" s="217"/>
      <c r="R10" s="217"/>
      <c r="S10" s="217"/>
      <c r="U10" s="217" t="s">
        <v>148</v>
      </c>
      <c r="V10" s="217"/>
      <c r="W10" s="217"/>
      <c r="X10" s="217"/>
      <c r="Y10" s="217"/>
      <c r="Z10" s="217"/>
      <c r="AA10" s="217"/>
      <c r="AB10" s="217"/>
      <c r="AD10" s="217" t="s">
        <v>149</v>
      </c>
      <c r="AE10" s="217"/>
      <c r="AF10" s="217"/>
      <c r="AG10" s="217"/>
      <c r="AH10" s="217"/>
      <c r="AI10" s="217"/>
      <c r="AJ10" s="217"/>
      <c r="AK10" s="217"/>
      <c r="AL10" s="62"/>
      <c r="AU10" s="63"/>
    </row>
    <row r="11" spans="1:47" ht="15" customHeight="1" x14ac:dyDescent="0.2">
      <c r="A11" s="52"/>
      <c r="B11" s="58"/>
      <c r="C11" s="247"/>
      <c r="D11" s="248"/>
      <c r="E11" s="248"/>
      <c r="F11" s="248"/>
      <c r="G11" s="248"/>
      <c r="H11" s="248"/>
      <c r="I11" s="248"/>
      <c r="J11" s="249"/>
      <c r="K11" s="52"/>
      <c r="L11" s="191"/>
      <c r="M11" s="192"/>
      <c r="N11" s="192"/>
      <c r="O11" s="192"/>
      <c r="P11" s="192"/>
      <c r="Q11" s="192"/>
      <c r="R11" s="192"/>
      <c r="S11" s="193"/>
      <c r="T11" s="52"/>
      <c r="U11" s="191"/>
      <c r="V11" s="192"/>
      <c r="W11" s="192"/>
      <c r="X11" s="192"/>
      <c r="Y11" s="192"/>
      <c r="Z11" s="192"/>
      <c r="AA11" s="192"/>
      <c r="AB11" s="193"/>
      <c r="AC11" s="52"/>
      <c r="AD11" s="247"/>
      <c r="AE11" s="248"/>
      <c r="AF11" s="248"/>
      <c r="AG11" s="248"/>
      <c r="AH11" s="248"/>
      <c r="AI11" s="248"/>
      <c r="AJ11" s="248"/>
      <c r="AK11" s="249"/>
      <c r="AL11" s="59"/>
      <c r="AM11" s="52"/>
      <c r="AN11" s="52"/>
      <c r="AO11" s="52"/>
      <c r="AP11" s="52"/>
      <c r="AQ11" s="52"/>
      <c r="AU11" s="54"/>
    </row>
    <row r="12" spans="1:47" ht="5.0999999999999996" customHeight="1" x14ac:dyDescent="0.2">
      <c r="A12" s="52"/>
      <c r="B12" s="58"/>
      <c r="C12" s="52"/>
      <c r="D12" s="52"/>
      <c r="E12" s="52"/>
      <c r="F12" s="52"/>
      <c r="G12" s="52"/>
      <c r="H12" s="52"/>
      <c r="I12" s="52"/>
      <c r="J12" s="52"/>
      <c r="K12" s="52"/>
      <c r="L12" s="52"/>
      <c r="M12" s="52"/>
      <c r="N12" s="52"/>
      <c r="O12" s="52"/>
      <c r="P12" s="52"/>
      <c r="Q12" s="52"/>
      <c r="R12" s="52"/>
      <c r="S12" s="52"/>
      <c r="T12" s="52"/>
      <c r="U12" s="52"/>
      <c r="V12" s="52"/>
      <c r="W12" s="52"/>
      <c r="X12" s="52"/>
      <c r="Y12" s="52"/>
      <c r="Z12" s="52"/>
      <c r="AA12" s="52"/>
      <c r="AB12" s="52"/>
      <c r="AC12" s="52"/>
      <c r="AD12" s="52"/>
      <c r="AE12" s="52"/>
      <c r="AF12" s="52"/>
      <c r="AG12" s="52"/>
      <c r="AH12" s="52"/>
      <c r="AI12" s="52"/>
      <c r="AJ12" s="52"/>
      <c r="AK12" s="52"/>
      <c r="AL12" s="59"/>
      <c r="AM12" s="52"/>
      <c r="AN12" s="52"/>
      <c r="AO12" s="52"/>
      <c r="AP12" s="52"/>
      <c r="AQ12" s="52"/>
      <c r="AU12" s="54"/>
    </row>
    <row r="13" spans="1:47" ht="15" customHeight="1" x14ac:dyDescent="0.2">
      <c r="A13" s="52"/>
      <c r="B13" s="58"/>
      <c r="C13" s="217" t="s">
        <v>150</v>
      </c>
      <c r="D13" s="217"/>
      <c r="E13" s="217"/>
      <c r="F13" s="217"/>
      <c r="G13" s="217"/>
      <c r="H13" s="217"/>
      <c r="I13" s="217"/>
      <c r="J13" s="217"/>
      <c r="K13" s="60"/>
      <c r="L13" s="217" t="s">
        <v>151</v>
      </c>
      <c r="M13" s="217"/>
      <c r="N13" s="217"/>
      <c r="O13" s="217"/>
      <c r="P13" s="217"/>
      <c r="Q13" s="217"/>
      <c r="R13" s="217"/>
      <c r="S13" s="217"/>
      <c r="T13" s="60"/>
      <c r="U13" s="217" t="s">
        <v>152</v>
      </c>
      <c r="V13" s="217"/>
      <c r="W13" s="217"/>
      <c r="X13" s="217"/>
      <c r="Y13" s="217"/>
      <c r="Z13" s="217"/>
      <c r="AA13" s="217"/>
      <c r="AB13" s="217"/>
      <c r="AC13" s="154"/>
      <c r="AD13" s="217" t="s">
        <v>153</v>
      </c>
      <c r="AE13" s="217"/>
      <c r="AF13" s="217"/>
      <c r="AG13" s="217"/>
      <c r="AH13" s="217"/>
      <c r="AI13" s="217"/>
      <c r="AJ13" s="217"/>
      <c r="AK13" s="217"/>
      <c r="AL13" s="59"/>
      <c r="AM13" s="52"/>
      <c r="AN13" s="52"/>
      <c r="AO13" s="52"/>
      <c r="AP13" s="52"/>
      <c r="AQ13" s="52"/>
      <c r="AU13" s="54"/>
    </row>
    <row r="14" spans="1:47" ht="15" customHeight="1" x14ac:dyDescent="0.2">
      <c r="A14" s="52"/>
      <c r="B14" s="58"/>
      <c r="C14" s="247"/>
      <c r="D14" s="248"/>
      <c r="E14" s="248"/>
      <c r="F14" s="248"/>
      <c r="G14" s="248"/>
      <c r="H14" s="248"/>
      <c r="I14" s="248"/>
      <c r="J14" s="249"/>
      <c r="K14" s="52"/>
      <c r="L14" s="191"/>
      <c r="M14" s="192"/>
      <c r="N14" s="192"/>
      <c r="O14" s="192"/>
      <c r="P14" s="192"/>
      <c r="Q14" s="192"/>
      <c r="R14" s="192"/>
      <c r="S14" s="193"/>
      <c r="T14" s="52"/>
      <c r="U14" s="191"/>
      <c r="V14" s="192"/>
      <c r="W14" s="192"/>
      <c r="X14" s="192"/>
      <c r="Y14" s="192"/>
      <c r="Z14" s="192"/>
      <c r="AA14" s="192"/>
      <c r="AB14" s="193"/>
      <c r="AC14" s="52"/>
      <c r="AD14" s="191"/>
      <c r="AE14" s="192"/>
      <c r="AF14" s="192"/>
      <c r="AG14" s="192"/>
      <c r="AH14" s="192"/>
      <c r="AI14" s="192"/>
      <c r="AJ14" s="192"/>
      <c r="AK14" s="193"/>
      <c r="AL14" s="59"/>
      <c r="AM14" s="52"/>
      <c r="AN14" s="52"/>
      <c r="AO14" s="52"/>
      <c r="AP14" s="52"/>
      <c r="AQ14" s="52"/>
      <c r="AU14" s="54"/>
    </row>
    <row r="15" spans="1:47" ht="5.0999999999999996" customHeight="1" x14ac:dyDescent="0.2">
      <c r="A15" s="52"/>
      <c r="B15" s="58"/>
      <c r="C15" s="52"/>
      <c r="D15" s="52"/>
      <c r="E15" s="52"/>
      <c r="F15" s="52"/>
      <c r="G15" s="52"/>
      <c r="H15" s="52"/>
      <c r="I15" s="52"/>
      <c r="J15" s="52"/>
      <c r="K15" s="52"/>
      <c r="L15" s="52"/>
      <c r="M15" s="52"/>
      <c r="N15" s="52"/>
      <c r="O15" s="52"/>
      <c r="P15" s="52"/>
      <c r="Q15" s="52"/>
      <c r="R15" s="52"/>
      <c r="S15" s="52"/>
      <c r="T15" s="52"/>
      <c r="U15" s="52"/>
      <c r="V15" s="52"/>
      <c r="W15" s="52"/>
      <c r="X15" s="52"/>
      <c r="Y15" s="52"/>
      <c r="Z15" s="52"/>
      <c r="AA15" s="52"/>
      <c r="AB15" s="52"/>
      <c r="AC15" s="52"/>
      <c r="AD15" s="52"/>
      <c r="AE15" s="52"/>
      <c r="AF15" s="52"/>
      <c r="AG15" s="52"/>
      <c r="AH15" s="52"/>
      <c r="AI15" s="52"/>
      <c r="AJ15" s="52"/>
      <c r="AK15" s="52"/>
      <c r="AL15" s="59"/>
      <c r="AM15" s="52"/>
      <c r="AN15" s="52"/>
      <c r="AO15" s="52"/>
      <c r="AP15" s="52"/>
      <c r="AQ15" s="52"/>
      <c r="AU15" s="54"/>
    </row>
    <row r="16" spans="1:47" ht="15" customHeight="1" x14ac:dyDescent="0.2">
      <c r="A16" s="52"/>
      <c r="B16" s="58"/>
      <c r="C16" s="217" t="s">
        <v>3</v>
      </c>
      <c r="D16" s="217"/>
      <c r="E16" s="217"/>
      <c r="F16" s="217"/>
      <c r="G16" s="217"/>
      <c r="H16" s="217"/>
      <c r="I16" s="217"/>
      <c r="J16" s="217"/>
      <c r="K16" s="60"/>
      <c r="L16" s="217" t="s">
        <v>154</v>
      </c>
      <c r="M16" s="217"/>
      <c r="N16" s="217"/>
      <c r="O16" s="217"/>
      <c r="P16" s="217"/>
      <c r="Q16" s="217"/>
      <c r="R16" s="217"/>
      <c r="S16" s="217"/>
      <c r="T16" s="52"/>
      <c r="U16" s="52"/>
      <c r="V16" s="52"/>
      <c r="W16" s="52"/>
      <c r="X16" s="52"/>
      <c r="Y16" s="52"/>
      <c r="Z16" s="52"/>
      <c r="AA16" s="52"/>
      <c r="AB16" s="52"/>
      <c r="AC16" s="52"/>
      <c r="AD16" s="52"/>
      <c r="AE16" s="52"/>
      <c r="AF16" s="52"/>
      <c r="AG16" s="52"/>
      <c r="AH16" s="52"/>
      <c r="AI16" s="52"/>
      <c r="AJ16" s="52"/>
      <c r="AK16" s="52"/>
      <c r="AL16" s="59"/>
      <c r="AM16" s="52"/>
      <c r="AN16" s="52"/>
      <c r="AO16" s="52"/>
      <c r="AP16" s="52"/>
      <c r="AQ16" s="52"/>
      <c r="AU16" s="54"/>
    </row>
    <row r="17" spans="1:47" s="60" customFormat="1" ht="15" customHeight="1" x14ac:dyDescent="0.2">
      <c r="B17" s="61"/>
      <c r="C17" s="191"/>
      <c r="D17" s="192"/>
      <c r="E17" s="192"/>
      <c r="F17" s="192"/>
      <c r="G17" s="192"/>
      <c r="H17" s="192"/>
      <c r="I17" s="192"/>
      <c r="J17" s="193"/>
      <c r="K17" s="52"/>
      <c r="L17" s="247"/>
      <c r="M17" s="248"/>
      <c r="N17" s="248"/>
      <c r="O17" s="248"/>
      <c r="P17" s="248"/>
      <c r="Q17" s="248"/>
      <c r="R17" s="248"/>
      <c r="S17" s="249"/>
      <c r="AL17" s="62"/>
      <c r="AU17" s="63"/>
    </row>
    <row r="18" spans="1:47" ht="5.0999999999999996" customHeight="1" x14ac:dyDescent="0.2">
      <c r="A18" s="52"/>
      <c r="B18" s="64"/>
      <c r="C18" s="65"/>
      <c r="D18" s="65"/>
      <c r="E18" s="65"/>
      <c r="F18" s="65"/>
      <c r="G18" s="65"/>
      <c r="H18" s="65"/>
      <c r="I18" s="65"/>
      <c r="J18" s="65"/>
      <c r="K18" s="65"/>
      <c r="L18" s="65"/>
      <c r="M18" s="65"/>
      <c r="N18" s="65"/>
      <c r="O18" s="65"/>
      <c r="P18" s="65"/>
      <c r="Q18" s="65"/>
      <c r="R18" s="65"/>
      <c r="S18" s="65"/>
      <c r="T18" s="65"/>
      <c r="U18" s="65"/>
      <c r="V18" s="65"/>
      <c r="W18" s="65"/>
      <c r="X18" s="65"/>
      <c r="Y18" s="65"/>
      <c r="Z18" s="65"/>
      <c r="AA18" s="65"/>
      <c r="AB18" s="65"/>
      <c r="AC18" s="65"/>
      <c r="AD18" s="65"/>
      <c r="AE18" s="65"/>
      <c r="AF18" s="65"/>
      <c r="AG18" s="65"/>
      <c r="AH18" s="65"/>
      <c r="AI18" s="65"/>
      <c r="AJ18" s="65"/>
      <c r="AK18" s="65"/>
      <c r="AL18" s="66"/>
      <c r="AM18" s="52"/>
      <c r="AN18" s="52"/>
      <c r="AO18" s="52"/>
      <c r="AP18" s="52"/>
      <c r="AQ18" s="52"/>
      <c r="AU18" s="54"/>
    </row>
    <row r="19" spans="1:47" s="52" customFormat="1" ht="5.0999999999999996" customHeight="1" x14ac:dyDescent="0.2">
      <c r="AU19" s="67"/>
    </row>
    <row r="20" spans="1:47" ht="5.0999999999999996" customHeight="1" x14ac:dyDescent="0.2">
      <c r="A20" s="52"/>
      <c r="B20" s="55"/>
      <c r="C20" s="56"/>
      <c r="D20" s="56"/>
      <c r="E20" s="56"/>
      <c r="F20" s="56"/>
      <c r="G20" s="56"/>
      <c r="H20" s="56"/>
      <c r="I20" s="56"/>
      <c r="J20" s="56"/>
      <c r="K20" s="56"/>
      <c r="L20" s="56"/>
      <c r="M20" s="56"/>
      <c r="N20" s="56"/>
      <c r="O20" s="56"/>
      <c r="P20" s="56"/>
      <c r="Q20" s="56"/>
      <c r="R20" s="56"/>
      <c r="S20" s="56"/>
      <c r="T20" s="56"/>
      <c r="U20" s="56"/>
      <c r="V20" s="56"/>
      <c r="W20" s="56"/>
      <c r="X20" s="56"/>
      <c r="Y20" s="56"/>
      <c r="Z20" s="56"/>
      <c r="AA20" s="56"/>
      <c r="AB20" s="56"/>
      <c r="AC20" s="56"/>
      <c r="AD20" s="56"/>
      <c r="AE20" s="56"/>
      <c r="AF20" s="56"/>
      <c r="AG20" s="56"/>
      <c r="AH20" s="56"/>
      <c r="AI20" s="56"/>
      <c r="AJ20" s="56"/>
      <c r="AK20" s="56"/>
      <c r="AL20" s="57"/>
      <c r="AM20" s="52"/>
      <c r="AN20" s="52"/>
      <c r="AO20" s="52"/>
      <c r="AP20" s="52"/>
      <c r="AQ20" s="52"/>
      <c r="AU20" s="54"/>
    </row>
    <row r="21" spans="1:47" ht="15" customHeight="1" x14ac:dyDescent="0.2">
      <c r="A21" s="52"/>
      <c r="B21" s="58"/>
      <c r="C21" s="52" t="s">
        <v>156</v>
      </c>
      <c r="D21" s="52"/>
      <c r="E21" s="52"/>
      <c r="F21" s="52"/>
      <c r="G21" s="52"/>
      <c r="H21" s="52"/>
      <c r="I21" s="52"/>
      <c r="J21" s="52"/>
      <c r="K21" s="52"/>
      <c r="L21" s="52"/>
      <c r="M21" s="52"/>
      <c r="N21" s="52"/>
      <c r="O21" s="52"/>
      <c r="P21" s="52"/>
      <c r="Q21" s="52"/>
      <c r="R21" s="52"/>
      <c r="S21" s="52"/>
      <c r="T21" s="52"/>
      <c r="U21" s="52"/>
      <c r="V21" s="52"/>
      <c r="W21" s="52"/>
      <c r="X21" s="52"/>
      <c r="Y21" s="52"/>
      <c r="Z21" s="52"/>
      <c r="AA21" s="52"/>
      <c r="AB21" s="52"/>
      <c r="AC21" s="52"/>
      <c r="AD21" s="52"/>
      <c r="AE21" s="52"/>
      <c r="AF21" s="52"/>
      <c r="AG21" s="52"/>
      <c r="AH21" s="52"/>
      <c r="AI21" s="52"/>
      <c r="AJ21" s="52"/>
      <c r="AK21" s="52"/>
      <c r="AL21" s="59"/>
      <c r="AM21" s="52"/>
      <c r="AN21" s="52"/>
      <c r="AO21" s="52"/>
      <c r="AP21" s="52"/>
      <c r="AQ21" s="52"/>
      <c r="AU21" s="54"/>
    </row>
    <row r="22" spans="1:47" ht="5.0999999999999996" customHeight="1" x14ac:dyDescent="0.2">
      <c r="A22" s="52"/>
      <c r="B22" s="58"/>
      <c r="C22" s="52"/>
      <c r="D22" s="52"/>
      <c r="E22" s="52"/>
      <c r="F22" s="52"/>
      <c r="G22" s="52"/>
      <c r="H22" s="52"/>
      <c r="I22" s="52"/>
      <c r="J22" s="52"/>
      <c r="K22" s="52"/>
      <c r="L22" s="52"/>
      <c r="M22" s="52"/>
      <c r="N22" s="52"/>
      <c r="O22" s="52"/>
      <c r="P22" s="52"/>
      <c r="Q22" s="52"/>
      <c r="R22" s="52"/>
      <c r="S22" s="52"/>
      <c r="T22" s="52"/>
      <c r="U22" s="52"/>
      <c r="V22" s="52"/>
      <c r="W22" s="52"/>
      <c r="X22" s="52"/>
      <c r="Y22" s="52"/>
      <c r="Z22" s="52"/>
      <c r="AA22" s="52"/>
      <c r="AB22" s="52"/>
      <c r="AC22" s="52"/>
      <c r="AD22" s="52"/>
      <c r="AE22" s="52"/>
      <c r="AF22" s="52"/>
      <c r="AG22" s="52"/>
      <c r="AH22" s="52"/>
      <c r="AI22" s="52"/>
      <c r="AJ22" s="52"/>
      <c r="AK22" s="52"/>
      <c r="AL22" s="59"/>
      <c r="AM22" s="52"/>
      <c r="AN22" s="52"/>
      <c r="AO22" s="52"/>
      <c r="AP22" s="52"/>
      <c r="AQ22" s="52"/>
      <c r="AU22" s="54"/>
    </row>
    <row r="23" spans="1:47" ht="15" customHeight="1" x14ac:dyDescent="0.2">
      <c r="A23" s="52"/>
      <c r="B23" s="58"/>
      <c r="C23" s="217" t="s">
        <v>147</v>
      </c>
      <c r="D23" s="217"/>
      <c r="E23" s="217"/>
      <c r="F23" s="217"/>
      <c r="G23" s="217"/>
      <c r="H23" s="217"/>
      <c r="I23" s="217"/>
      <c r="J23" s="217"/>
      <c r="K23" s="60"/>
      <c r="L23" s="217" t="s">
        <v>148</v>
      </c>
      <c r="M23" s="217"/>
      <c r="N23" s="217"/>
      <c r="O23" s="217"/>
      <c r="P23" s="217"/>
      <c r="Q23" s="217"/>
      <c r="R23" s="217"/>
      <c r="S23" s="217"/>
      <c r="T23" s="60"/>
      <c r="U23" s="226" t="s">
        <v>454</v>
      </c>
      <c r="V23" s="226"/>
      <c r="W23" s="226"/>
      <c r="X23" s="226"/>
      <c r="Y23" s="226"/>
      <c r="Z23" s="226"/>
      <c r="AA23" s="226"/>
      <c r="AB23" s="226"/>
      <c r="AC23" s="60"/>
      <c r="AD23" s="217" t="s">
        <v>157</v>
      </c>
      <c r="AE23" s="217"/>
      <c r="AF23" s="217"/>
      <c r="AG23" s="217"/>
      <c r="AH23" s="217"/>
      <c r="AI23" s="217"/>
      <c r="AJ23" s="217"/>
      <c r="AK23" s="217"/>
      <c r="AL23" s="59"/>
      <c r="AM23" s="52"/>
      <c r="AN23" s="52"/>
      <c r="AO23" s="52"/>
      <c r="AP23" s="52"/>
      <c r="AQ23" s="52"/>
      <c r="AU23" s="54"/>
    </row>
    <row r="24" spans="1:47" ht="15" customHeight="1" x14ac:dyDescent="0.2">
      <c r="A24" s="52"/>
      <c r="B24" s="58"/>
      <c r="C24" s="247"/>
      <c r="D24" s="248"/>
      <c r="E24" s="248"/>
      <c r="F24" s="248"/>
      <c r="G24" s="248"/>
      <c r="H24" s="248"/>
      <c r="I24" s="248"/>
      <c r="J24" s="249"/>
      <c r="K24" s="52"/>
      <c r="L24" s="191"/>
      <c r="M24" s="192"/>
      <c r="N24" s="192"/>
      <c r="O24" s="192"/>
      <c r="P24" s="192"/>
      <c r="Q24" s="192"/>
      <c r="R24" s="192"/>
      <c r="S24" s="193"/>
      <c r="T24" s="52"/>
      <c r="U24" s="191"/>
      <c r="V24" s="192"/>
      <c r="W24" s="192"/>
      <c r="X24" s="192"/>
      <c r="Y24" s="192"/>
      <c r="Z24" s="192"/>
      <c r="AA24" s="192"/>
      <c r="AB24" s="193"/>
      <c r="AC24" s="52"/>
      <c r="AD24" s="247"/>
      <c r="AE24" s="248"/>
      <c r="AF24" s="248"/>
      <c r="AG24" s="248"/>
      <c r="AH24" s="248"/>
      <c r="AI24" s="248"/>
      <c r="AJ24" s="248"/>
      <c r="AK24" s="249"/>
      <c r="AL24" s="59"/>
      <c r="AM24" s="52"/>
      <c r="AN24" s="52"/>
      <c r="AO24" s="52"/>
      <c r="AP24" s="52"/>
      <c r="AQ24" s="52"/>
      <c r="AU24" s="54"/>
    </row>
    <row r="25" spans="1:47" ht="5.0999999999999996" customHeight="1" x14ac:dyDescent="0.2">
      <c r="A25" s="52"/>
      <c r="B25" s="58"/>
      <c r="C25" s="52"/>
      <c r="D25" s="52"/>
      <c r="E25" s="52"/>
      <c r="F25" s="52"/>
      <c r="G25" s="52"/>
      <c r="H25" s="52"/>
      <c r="I25" s="52"/>
      <c r="J25" s="52"/>
      <c r="K25" s="52"/>
      <c r="L25" s="52"/>
      <c r="M25" s="52"/>
      <c r="N25" s="52"/>
      <c r="O25" s="52"/>
      <c r="P25" s="52"/>
      <c r="Q25" s="52"/>
      <c r="R25" s="52"/>
      <c r="S25" s="52"/>
      <c r="T25" s="52"/>
      <c r="U25" s="52"/>
      <c r="V25" s="52"/>
      <c r="W25" s="52"/>
      <c r="X25" s="52"/>
      <c r="Y25" s="52"/>
      <c r="Z25" s="52"/>
      <c r="AA25" s="52"/>
      <c r="AB25" s="52"/>
      <c r="AC25" s="52"/>
      <c r="AD25" s="52"/>
      <c r="AE25" s="52"/>
      <c r="AF25" s="52"/>
      <c r="AG25" s="52"/>
      <c r="AH25" s="52"/>
      <c r="AI25" s="52"/>
      <c r="AJ25" s="52"/>
      <c r="AK25" s="52"/>
      <c r="AL25" s="59"/>
      <c r="AM25" s="52"/>
      <c r="AN25" s="52"/>
      <c r="AO25" s="52"/>
      <c r="AP25" s="52"/>
      <c r="AQ25" s="52"/>
      <c r="AU25" s="54"/>
    </row>
    <row r="26" spans="1:47" ht="15" customHeight="1" x14ac:dyDescent="0.2">
      <c r="A26" s="52"/>
      <c r="B26" s="58"/>
      <c r="C26" s="217" t="s">
        <v>3</v>
      </c>
      <c r="D26" s="217"/>
      <c r="E26" s="217"/>
      <c r="F26" s="217"/>
      <c r="G26" s="217"/>
      <c r="H26" s="217"/>
      <c r="I26" s="217"/>
      <c r="J26" s="217"/>
      <c r="K26" s="60"/>
      <c r="L26" s="217" t="s">
        <v>154</v>
      </c>
      <c r="M26" s="217"/>
      <c r="N26" s="217"/>
      <c r="O26" s="217"/>
      <c r="P26" s="217"/>
      <c r="Q26" s="217"/>
      <c r="R26" s="217"/>
      <c r="S26" s="217"/>
      <c r="T26" s="60"/>
      <c r="U26" s="217" t="s">
        <v>158</v>
      </c>
      <c r="V26" s="217"/>
      <c r="W26" s="217"/>
      <c r="X26" s="217"/>
      <c r="Y26" s="217"/>
      <c r="Z26" s="217"/>
      <c r="AA26" s="217"/>
      <c r="AB26" s="217"/>
      <c r="AC26" s="60"/>
      <c r="AD26" s="217" t="s">
        <v>159</v>
      </c>
      <c r="AE26" s="217"/>
      <c r="AF26" s="217"/>
      <c r="AG26" s="217"/>
      <c r="AH26" s="217"/>
      <c r="AI26" s="217"/>
      <c r="AJ26" s="217"/>
      <c r="AK26" s="217"/>
      <c r="AL26" s="59"/>
      <c r="AM26" s="52"/>
      <c r="AN26" s="52"/>
      <c r="AO26" s="52"/>
      <c r="AP26" s="52"/>
      <c r="AQ26" s="52"/>
      <c r="AU26" s="54"/>
    </row>
    <row r="27" spans="1:47" ht="15" customHeight="1" x14ac:dyDescent="0.2">
      <c r="A27" s="52"/>
      <c r="B27" s="58"/>
      <c r="C27" s="247"/>
      <c r="D27" s="248"/>
      <c r="E27" s="248"/>
      <c r="F27" s="248"/>
      <c r="G27" s="248"/>
      <c r="H27" s="248"/>
      <c r="I27" s="248"/>
      <c r="J27" s="249"/>
      <c r="K27" s="52"/>
      <c r="L27" s="191"/>
      <c r="M27" s="192"/>
      <c r="N27" s="192"/>
      <c r="O27" s="192"/>
      <c r="P27" s="192"/>
      <c r="Q27" s="192"/>
      <c r="R27" s="192"/>
      <c r="S27" s="193"/>
      <c r="T27" s="52"/>
      <c r="U27" s="191"/>
      <c r="V27" s="192"/>
      <c r="W27" s="192"/>
      <c r="X27" s="192"/>
      <c r="Y27" s="192"/>
      <c r="Z27" s="192"/>
      <c r="AA27" s="192"/>
      <c r="AB27" s="193"/>
      <c r="AC27" s="52"/>
      <c r="AD27" s="247"/>
      <c r="AE27" s="248"/>
      <c r="AF27" s="248"/>
      <c r="AG27" s="248"/>
      <c r="AH27" s="248"/>
      <c r="AI27" s="248"/>
      <c r="AJ27" s="248"/>
      <c r="AK27" s="249"/>
      <c r="AL27" s="59"/>
      <c r="AM27" s="52"/>
      <c r="AN27" s="52"/>
      <c r="AO27" s="52"/>
      <c r="AP27" s="52"/>
      <c r="AQ27" s="52"/>
      <c r="AU27" s="54"/>
    </row>
    <row r="28" spans="1:47" ht="5.0999999999999996" customHeight="1" x14ac:dyDescent="0.2">
      <c r="A28" s="52"/>
      <c r="B28" s="64"/>
      <c r="C28" s="65"/>
      <c r="D28" s="65"/>
      <c r="E28" s="65"/>
      <c r="F28" s="65"/>
      <c r="G28" s="65"/>
      <c r="H28" s="65"/>
      <c r="I28" s="65"/>
      <c r="J28" s="65"/>
      <c r="K28" s="65"/>
      <c r="L28" s="65"/>
      <c r="M28" s="65"/>
      <c r="N28" s="65"/>
      <c r="O28" s="65"/>
      <c r="P28" s="65"/>
      <c r="Q28" s="65"/>
      <c r="R28" s="65"/>
      <c r="S28" s="65"/>
      <c r="T28" s="65"/>
      <c r="U28" s="65"/>
      <c r="V28" s="65"/>
      <c r="W28" s="65"/>
      <c r="X28" s="65"/>
      <c r="Y28" s="65"/>
      <c r="Z28" s="65"/>
      <c r="AA28" s="65"/>
      <c r="AB28" s="65"/>
      <c r="AC28" s="65"/>
      <c r="AD28" s="65"/>
      <c r="AE28" s="65"/>
      <c r="AF28" s="65"/>
      <c r="AG28" s="65"/>
      <c r="AH28" s="65"/>
      <c r="AI28" s="65"/>
      <c r="AJ28" s="65"/>
      <c r="AK28" s="65"/>
      <c r="AL28" s="66"/>
      <c r="AM28" s="52"/>
      <c r="AN28" s="52"/>
      <c r="AO28" s="52"/>
      <c r="AP28" s="52"/>
      <c r="AQ28" s="52"/>
      <c r="AU28" s="54"/>
    </row>
    <row r="29" spans="1:47" ht="15" customHeight="1" x14ac:dyDescent="0.2">
      <c r="A29" s="52"/>
      <c r="B29" s="52"/>
      <c r="C29" s="52"/>
      <c r="D29" s="52"/>
      <c r="E29" s="52"/>
      <c r="F29" s="52"/>
      <c r="G29" s="52"/>
      <c r="H29" s="52"/>
      <c r="I29" s="52"/>
      <c r="J29" s="52"/>
      <c r="K29" s="52"/>
      <c r="L29" s="52"/>
      <c r="M29" s="52"/>
      <c r="N29" s="52"/>
      <c r="O29" s="52"/>
      <c r="P29" s="52"/>
      <c r="Q29" s="52"/>
      <c r="R29" s="52"/>
      <c r="S29" s="52"/>
      <c r="T29" s="52"/>
      <c r="U29" s="52"/>
      <c r="V29" s="52"/>
      <c r="W29" s="52"/>
      <c r="X29" s="52"/>
      <c r="Y29" s="52"/>
      <c r="Z29" s="52"/>
      <c r="AA29" s="52"/>
      <c r="AB29" s="52"/>
      <c r="AC29" s="52"/>
      <c r="AD29" s="52"/>
      <c r="AE29" s="52"/>
      <c r="AF29" s="52"/>
      <c r="AG29" s="52"/>
      <c r="AH29" s="52"/>
      <c r="AI29" s="52"/>
      <c r="AJ29" s="52"/>
      <c r="AK29" s="52"/>
      <c r="AL29" s="52"/>
      <c r="AM29" s="52"/>
      <c r="AN29" s="52"/>
      <c r="AO29" s="52"/>
      <c r="AP29" s="52"/>
      <c r="AQ29" s="52"/>
      <c r="AU29" s="54"/>
    </row>
    <row r="30" spans="1:47" ht="15" customHeight="1" x14ac:dyDescent="0.2">
      <c r="A30" s="52"/>
      <c r="B30" s="52"/>
      <c r="C30" s="52"/>
      <c r="D30" s="52"/>
      <c r="E30" s="52"/>
      <c r="F30" s="52"/>
      <c r="G30" s="52"/>
      <c r="H30" s="52"/>
      <c r="I30" s="52"/>
      <c r="J30" s="52"/>
      <c r="K30" s="52"/>
      <c r="L30" s="52"/>
      <c r="M30" s="52"/>
      <c r="N30" s="52"/>
      <c r="O30" s="52"/>
      <c r="P30" s="52"/>
      <c r="Q30" s="52"/>
      <c r="R30" s="52"/>
      <c r="S30" s="52"/>
      <c r="T30" s="52"/>
      <c r="U30" s="52"/>
      <c r="V30" s="52"/>
      <c r="W30" s="52"/>
      <c r="X30" s="52"/>
      <c r="Y30" s="52"/>
      <c r="Z30" s="52"/>
      <c r="AA30" s="52"/>
      <c r="AB30" s="52"/>
      <c r="AC30" s="52"/>
      <c r="AD30" s="52"/>
      <c r="AE30" s="52"/>
      <c r="AF30" s="52"/>
      <c r="AG30" s="52"/>
      <c r="AH30" s="52"/>
      <c r="AI30" s="52"/>
      <c r="AJ30" s="52"/>
      <c r="AK30" s="52"/>
      <c r="AL30" s="52"/>
      <c r="AM30" s="52"/>
      <c r="AN30" s="52"/>
      <c r="AO30" s="52"/>
      <c r="AP30" s="52"/>
      <c r="AQ30" s="52"/>
      <c r="AU30" s="54"/>
    </row>
    <row r="31" spans="1:47" s="47" customFormat="1" ht="19.5" x14ac:dyDescent="0.2">
      <c r="B31" s="48"/>
      <c r="C31" s="49" t="s">
        <v>160</v>
      </c>
      <c r="D31" s="49"/>
      <c r="E31" s="49"/>
      <c r="F31" s="49"/>
      <c r="G31" s="49"/>
      <c r="H31" s="49"/>
      <c r="I31" s="49"/>
      <c r="J31" s="49"/>
      <c r="K31" s="49"/>
      <c r="L31" s="49"/>
      <c r="M31" s="49"/>
      <c r="N31" s="49"/>
      <c r="O31" s="49"/>
      <c r="P31" s="49"/>
      <c r="Q31" s="49"/>
      <c r="R31" s="49"/>
      <c r="S31" s="49"/>
      <c r="T31" s="49"/>
      <c r="U31" s="49"/>
      <c r="V31" s="49"/>
      <c r="W31" s="49"/>
      <c r="X31" s="49"/>
      <c r="Y31" s="49"/>
      <c r="Z31" s="49"/>
      <c r="AA31" s="49"/>
      <c r="AB31" s="49"/>
      <c r="AC31" s="49"/>
      <c r="AD31" s="49"/>
      <c r="AE31" s="49"/>
      <c r="AF31" s="49"/>
      <c r="AG31" s="49"/>
      <c r="AH31" s="49"/>
      <c r="AI31" s="49"/>
      <c r="AJ31" s="49"/>
      <c r="AK31" s="49"/>
      <c r="AL31" s="50"/>
      <c r="AN31" s="53"/>
      <c r="AU31" s="51"/>
    </row>
    <row r="32" spans="1:47" ht="5.0999999999999996" customHeight="1" x14ac:dyDescent="0.2">
      <c r="A32" s="52"/>
      <c r="B32" s="52"/>
      <c r="C32" s="52"/>
      <c r="D32" s="52"/>
      <c r="E32" s="52"/>
      <c r="F32" s="52"/>
      <c r="G32" s="52"/>
      <c r="H32" s="52"/>
      <c r="I32" s="52"/>
      <c r="J32" s="52"/>
      <c r="K32" s="52"/>
      <c r="L32" s="52"/>
      <c r="M32" s="52"/>
      <c r="N32" s="52"/>
      <c r="O32" s="52"/>
      <c r="P32" s="52"/>
      <c r="Q32" s="52"/>
      <c r="R32" s="52"/>
      <c r="S32" s="52"/>
      <c r="T32" s="52"/>
      <c r="U32" s="52"/>
      <c r="V32" s="52"/>
      <c r="W32" s="52"/>
      <c r="X32" s="52"/>
      <c r="Y32" s="52"/>
      <c r="Z32" s="52"/>
      <c r="AA32" s="52"/>
      <c r="AB32" s="52"/>
      <c r="AC32" s="52"/>
      <c r="AD32" s="52"/>
      <c r="AE32" s="52"/>
      <c r="AF32" s="52"/>
      <c r="AG32" s="52"/>
      <c r="AH32" s="52"/>
      <c r="AI32" s="52"/>
      <c r="AJ32" s="52"/>
      <c r="AK32" s="52"/>
      <c r="AL32" s="52"/>
      <c r="AM32" s="52"/>
      <c r="AN32" s="52"/>
      <c r="AO32" s="52"/>
      <c r="AP32" s="52"/>
      <c r="AQ32" s="52"/>
      <c r="AU32" s="54"/>
    </row>
    <row r="33" spans="1:75" ht="5.0999999999999996" customHeight="1" x14ac:dyDescent="0.2">
      <c r="A33" s="52"/>
      <c r="B33" s="55"/>
      <c r="C33" s="56"/>
      <c r="D33" s="56"/>
      <c r="E33" s="56"/>
      <c r="F33" s="56"/>
      <c r="G33" s="56"/>
      <c r="H33" s="56"/>
      <c r="I33" s="56"/>
      <c r="J33" s="56"/>
      <c r="K33" s="56"/>
      <c r="L33" s="56"/>
      <c r="M33" s="56"/>
      <c r="N33" s="56"/>
      <c r="O33" s="56"/>
      <c r="P33" s="56"/>
      <c r="Q33" s="56"/>
      <c r="R33" s="56"/>
      <c r="S33" s="56"/>
      <c r="T33" s="56"/>
      <c r="U33" s="56"/>
      <c r="V33" s="56"/>
      <c r="W33" s="56"/>
      <c r="X33" s="56"/>
      <c r="Y33" s="56"/>
      <c r="Z33" s="56"/>
      <c r="AA33" s="56"/>
      <c r="AB33" s="56"/>
      <c r="AC33" s="56"/>
      <c r="AD33" s="56"/>
      <c r="AE33" s="56"/>
      <c r="AF33" s="56"/>
      <c r="AG33" s="56"/>
      <c r="AH33" s="56"/>
      <c r="AI33" s="56"/>
      <c r="AJ33" s="56"/>
      <c r="AK33" s="56"/>
      <c r="AL33" s="57"/>
      <c r="AM33" s="52"/>
      <c r="AN33" s="52"/>
      <c r="AO33" s="52"/>
      <c r="AP33" s="52"/>
      <c r="AQ33" s="52"/>
      <c r="AU33" s="54"/>
    </row>
    <row r="34" spans="1:75" ht="15" customHeight="1" x14ac:dyDescent="0.2">
      <c r="A34" s="52"/>
      <c r="B34" s="58"/>
      <c r="C34" s="68" t="s">
        <v>161</v>
      </c>
      <c r="D34" s="52"/>
      <c r="E34" s="52"/>
      <c r="F34" s="52"/>
      <c r="G34" s="52"/>
      <c r="H34" s="52"/>
      <c r="I34" s="52"/>
      <c r="J34" s="52"/>
      <c r="K34" s="52"/>
      <c r="L34" s="52"/>
      <c r="M34" s="52"/>
      <c r="N34" s="52"/>
      <c r="O34" s="52"/>
      <c r="P34" s="52"/>
      <c r="Q34" s="52"/>
      <c r="R34" s="52"/>
      <c r="S34" s="52"/>
      <c r="T34" s="52"/>
      <c r="U34" s="52"/>
      <c r="V34" s="52"/>
      <c r="W34" s="52"/>
      <c r="X34" s="52"/>
      <c r="Y34" s="52"/>
      <c r="Z34" s="52"/>
      <c r="AA34" s="52"/>
      <c r="AB34" s="52"/>
      <c r="AC34" s="52"/>
      <c r="AD34" s="52"/>
      <c r="AE34" s="52"/>
      <c r="AF34" s="52"/>
      <c r="AG34" s="52"/>
      <c r="AH34" s="52"/>
      <c r="AI34" s="52"/>
      <c r="AJ34" s="52"/>
      <c r="AK34" s="52"/>
      <c r="AL34" s="59"/>
      <c r="AM34" s="52"/>
      <c r="AN34" s="52"/>
      <c r="AO34" s="52"/>
      <c r="AP34" s="52"/>
      <c r="AQ34" s="52"/>
    </row>
    <row r="35" spans="1:75" ht="5.0999999999999996" customHeight="1" x14ac:dyDescent="0.2">
      <c r="A35" s="52"/>
      <c r="B35" s="58"/>
      <c r="C35" s="52"/>
      <c r="D35" s="52"/>
      <c r="E35" s="52"/>
      <c r="F35" s="52"/>
      <c r="G35" s="52"/>
      <c r="H35" s="52"/>
      <c r="I35" s="52"/>
      <c r="J35" s="52"/>
      <c r="K35" s="52"/>
      <c r="L35" s="52"/>
      <c r="M35" s="52"/>
      <c r="N35" s="52"/>
      <c r="O35" s="52"/>
      <c r="P35" s="52"/>
      <c r="Q35" s="52"/>
      <c r="R35" s="52"/>
      <c r="S35" s="52"/>
      <c r="T35" s="52"/>
      <c r="U35" s="52"/>
      <c r="V35" s="52"/>
      <c r="W35" s="52"/>
      <c r="X35" s="52"/>
      <c r="Y35" s="52"/>
      <c r="Z35" s="52"/>
      <c r="AA35" s="52"/>
      <c r="AB35" s="52"/>
      <c r="AC35" s="52"/>
      <c r="AD35" s="52"/>
      <c r="AE35" s="52"/>
      <c r="AF35" s="52"/>
      <c r="AG35" s="52"/>
      <c r="AH35" s="52"/>
      <c r="AI35" s="52"/>
      <c r="AJ35" s="52"/>
      <c r="AK35" s="52"/>
      <c r="AL35" s="59"/>
      <c r="AM35" s="52"/>
      <c r="AN35" s="52"/>
      <c r="AO35" s="52"/>
      <c r="AP35" s="52"/>
      <c r="AQ35" s="52"/>
      <c r="AU35" s="54"/>
    </row>
    <row r="36" spans="1:75" s="69" customFormat="1" ht="15" customHeight="1" x14ac:dyDescent="0.2">
      <c r="A36" s="60"/>
      <c r="B36" s="61"/>
      <c r="C36" s="217" t="s">
        <v>162</v>
      </c>
      <c r="D36" s="217"/>
      <c r="E36" s="217"/>
      <c r="F36" s="217"/>
      <c r="G36" s="217"/>
      <c r="H36" s="217"/>
      <c r="I36" s="217"/>
      <c r="J36" s="217"/>
      <c r="K36" s="60"/>
      <c r="L36" s="217" t="s">
        <v>163</v>
      </c>
      <c r="M36" s="217"/>
      <c r="N36" s="217"/>
      <c r="O36" s="217"/>
      <c r="P36" s="217"/>
      <c r="Q36" s="217"/>
      <c r="R36" s="217"/>
      <c r="S36" s="217"/>
      <c r="T36" s="60"/>
      <c r="U36" s="217" t="s">
        <v>84</v>
      </c>
      <c r="V36" s="217"/>
      <c r="W36" s="217"/>
      <c r="X36" s="217"/>
      <c r="Y36" s="217"/>
      <c r="Z36" s="217"/>
      <c r="AA36" s="217"/>
      <c r="AB36" s="217"/>
      <c r="AC36" s="60"/>
      <c r="AD36" s="217" t="s">
        <v>164</v>
      </c>
      <c r="AE36" s="217"/>
      <c r="AF36" s="217"/>
      <c r="AG36" s="217"/>
      <c r="AH36" s="217"/>
      <c r="AI36" s="217"/>
      <c r="AJ36" s="217"/>
      <c r="AK36" s="217"/>
      <c r="AL36" s="62"/>
      <c r="AQ36" s="60"/>
    </row>
    <row r="37" spans="1:75" s="69" customFormat="1" ht="15" customHeight="1" x14ac:dyDescent="0.2">
      <c r="A37" s="139"/>
      <c r="B37" s="61"/>
      <c r="C37" s="191"/>
      <c r="D37" s="192"/>
      <c r="E37" s="192"/>
      <c r="F37" s="192"/>
      <c r="G37" s="192"/>
      <c r="H37" s="192"/>
      <c r="I37" s="192"/>
      <c r="J37" s="193"/>
      <c r="K37" s="52"/>
      <c r="L37" s="191"/>
      <c r="M37" s="192"/>
      <c r="N37" s="192"/>
      <c r="O37" s="192"/>
      <c r="P37" s="192"/>
      <c r="Q37" s="192"/>
      <c r="R37" s="192"/>
      <c r="S37" s="193"/>
      <c r="T37" s="52"/>
      <c r="U37" s="251"/>
      <c r="V37" s="192"/>
      <c r="W37" s="192"/>
      <c r="X37" s="192"/>
      <c r="Y37" s="192"/>
      <c r="Z37" s="192"/>
      <c r="AA37" s="192"/>
      <c r="AB37" s="193"/>
      <c r="AC37" s="52"/>
      <c r="AD37" s="191"/>
      <c r="AE37" s="192"/>
      <c r="AF37" s="192"/>
      <c r="AG37" s="192"/>
      <c r="AH37" s="192"/>
      <c r="AI37" s="192"/>
      <c r="AJ37" s="192"/>
      <c r="AK37" s="193"/>
      <c r="AL37" s="141"/>
      <c r="AQ37" s="139"/>
    </row>
    <row r="38" spans="1:75" s="69" customFormat="1" ht="5.0999999999999996" customHeight="1" x14ac:dyDescent="0.2">
      <c r="A38" s="139"/>
      <c r="B38" s="61"/>
      <c r="C38" s="139"/>
      <c r="D38" s="139"/>
      <c r="E38" s="139"/>
      <c r="F38" s="139"/>
      <c r="G38" s="139"/>
      <c r="H38" s="139"/>
      <c r="I38" s="139"/>
      <c r="J38" s="139"/>
      <c r="K38" s="139"/>
      <c r="L38" s="139"/>
      <c r="M38" s="139"/>
      <c r="N38" s="139"/>
      <c r="O38" s="139"/>
      <c r="P38" s="139"/>
      <c r="Q38" s="139"/>
      <c r="R38" s="139"/>
      <c r="S38" s="139"/>
      <c r="T38" s="139"/>
      <c r="U38" s="139"/>
      <c r="V38" s="139"/>
      <c r="W38" s="139"/>
      <c r="X38" s="139"/>
      <c r="Y38" s="139"/>
      <c r="Z38" s="139"/>
      <c r="AA38" s="139"/>
      <c r="AB38" s="139"/>
      <c r="AC38" s="139"/>
      <c r="AD38" s="139"/>
      <c r="AE38" s="139"/>
      <c r="AF38" s="139"/>
      <c r="AG38" s="139"/>
      <c r="AH38" s="139"/>
      <c r="AI38" s="139"/>
      <c r="AJ38" s="139"/>
      <c r="AK38" s="139"/>
      <c r="AL38" s="141"/>
      <c r="AQ38" s="139"/>
    </row>
    <row r="39" spans="1:75" s="69" customFormat="1" ht="15" customHeight="1" x14ac:dyDescent="0.2">
      <c r="A39" s="139"/>
      <c r="B39" s="61"/>
      <c r="C39" s="217" t="s">
        <v>165</v>
      </c>
      <c r="D39" s="217"/>
      <c r="E39" s="217"/>
      <c r="F39" s="217"/>
      <c r="G39" s="217"/>
      <c r="H39" s="217"/>
      <c r="I39" s="217"/>
      <c r="J39" s="217"/>
      <c r="K39" s="139"/>
      <c r="L39" s="217" t="s">
        <v>163</v>
      </c>
      <c r="M39" s="217"/>
      <c r="N39" s="217"/>
      <c r="O39" s="217"/>
      <c r="P39" s="217"/>
      <c r="Q39" s="217"/>
      <c r="R39" s="217"/>
      <c r="S39" s="217"/>
      <c r="T39" s="139"/>
      <c r="U39" s="82"/>
      <c r="V39" s="252" t="str">
        <f>IF(U37="","",IF(U37='Tabelle 3'!E31,"","Une franchise de CHF 300 est recomandée."))</f>
        <v/>
      </c>
      <c r="W39" s="252"/>
      <c r="X39" s="252"/>
      <c r="Y39" s="252"/>
      <c r="Z39" s="252"/>
      <c r="AA39" s="252"/>
      <c r="AB39" s="252"/>
      <c r="AC39" s="252"/>
      <c r="AD39" s="252"/>
      <c r="AE39" s="252"/>
      <c r="AF39" s="252"/>
      <c r="AG39" s="252"/>
      <c r="AH39" s="252"/>
      <c r="AI39" s="252"/>
      <c r="AJ39" s="252"/>
      <c r="AK39" s="82"/>
      <c r="AL39" s="141"/>
      <c r="AQ39" s="139"/>
    </row>
    <row r="40" spans="1:75" s="69" customFormat="1" ht="15" customHeight="1" x14ac:dyDescent="0.2">
      <c r="A40" s="139"/>
      <c r="B40" s="61"/>
      <c r="C40" s="191"/>
      <c r="D40" s="192"/>
      <c r="E40" s="192"/>
      <c r="F40" s="192"/>
      <c r="G40" s="192"/>
      <c r="H40" s="192"/>
      <c r="I40" s="192"/>
      <c r="J40" s="193"/>
      <c r="K40" s="52"/>
      <c r="L40" s="191"/>
      <c r="M40" s="192"/>
      <c r="N40" s="192"/>
      <c r="O40" s="192"/>
      <c r="P40" s="192"/>
      <c r="Q40" s="192"/>
      <c r="R40" s="192"/>
      <c r="S40" s="193"/>
      <c r="T40" s="52"/>
      <c r="U40" s="82"/>
      <c r="V40" s="252"/>
      <c r="W40" s="252"/>
      <c r="X40" s="252"/>
      <c r="Y40" s="252"/>
      <c r="Z40" s="252"/>
      <c r="AA40" s="252"/>
      <c r="AB40" s="252"/>
      <c r="AC40" s="252"/>
      <c r="AD40" s="252"/>
      <c r="AE40" s="252"/>
      <c r="AF40" s="252"/>
      <c r="AG40" s="252"/>
      <c r="AH40" s="252"/>
      <c r="AI40" s="252"/>
      <c r="AJ40" s="252"/>
      <c r="AK40" s="82"/>
      <c r="AL40" s="141"/>
      <c r="AQ40" s="139"/>
    </row>
    <row r="41" spans="1:75" s="69" customFormat="1" ht="5.0999999999999996" customHeight="1" x14ac:dyDescent="0.2">
      <c r="A41" s="139"/>
      <c r="B41" s="61"/>
      <c r="C41" s="139"/>
      <c r="D41" s="139"/>
      <c r="E41" s="139"/>
      <c r="F41" s="139"/>
      <c r="G41" s="139"/>
      <c r="H41" s="139"/>
      <c r="I41" s="139"/>
      <c r="J41" s="139"/>
      <c r="K41" s="139"/>
      <c r="L41" s="139"/>
      <c r="M41" s="139"/>
      <c r="N41" s="139"/>
      <c r="O41" s="139"/>
      <c r="P41" s="139"/>
      <c r="Q41" s="139"/>
      <c r="R41" s="139"/>
      <c r="S41" s="139"/>
      <c r="T41" s="139"/>
      <c r="U41" s="82"/>
      <c r="V41" s="252"/>
      <c r="W41" s="252"/>
      <c r="X41" s="252"/>
      <c r="Y41" s="252"/>
      <c r="Z41" s="252"/>
      <c r="AA41" s="252"/>
      <c r="AB41" s="252"/>
      <c r="AC41" s="252"/>
      <c r="AD41" s="252"/>
      <c r="AE41" s="252"/>
      <c r="AF41" s="252"/>
      <c r="AG41" s="252"/>
      <c r="AH41" s="252"/>
      <c r="AI41" s="252"/>
      <c r="AJ41" s="252"/>
      <c r="AK41" s="82"/>
      <c r="AL41" s="141"/>
      <c r="AQ41" s="139"/>
    </row>
    <row r="42" spans="1:75" s="69" customFormat="1" ht="15" customHeight="1" x14ac:dyDescent="0.2">
      <c r="A42" s="139"/>
      <c r="B42" s="61"/>
      <c r="C42" s="191"/>
      <c r="D42" s="192"/>
      <c r="E42" s="192"/>
      <c r="F42" s="192"/>
      <c r="G42" s="192"/>
      <c r="H42" s="192"/>
      <c r="I42" s="192"/>
      <c r="J42" s="193"/>
      <c r="K42" s="52"/>
      <c r="L42" s="191"/>
      <c r="M42" s="192"/>
      <c r="N42" s="192"/>
      <c r="O42" s="192"/>
      <c r="P42" s="192"/>
      <c r="Q42" s="192"/>
      <c r="R42" s="192"/>
      <c r="S42" s="193"/>
      <c r="T42" s="52"/>
      <c r="U42" s="82"/>
      <c r="V42" s="252"/>
      <c r="W42" s="252"/>
      <c r="X42" s="252"/>
      <c r="Y42" s="252"/>
      <c r="Z42" s="252"/>
      <c r="AA42" s="252"/>
      <c r="AB42" s="252"/>
      <c r="AC42" s="252"/>
      <c r="AD42" s="252"/>
      <c r="AE42" s="252"/>
      <c r="AF42" s="252"/>
      <c r="AG42" s="252"/>
      <c r="AH42" s="252"/>
      <c r="AI42" s="252"/>
      <c r="AJ42" s="252"/>
      <c r="AK42" s="82"/>
      <c r="AL42" s="141"/>
      <c r="AQ42" s="139"/>
    </row>
    <row r="43" spans="1:75" ht="5.0999999999999996" customHeight="1" x14ac:dyDescent="0.2">
      <c r="B43" s="64"/>
      <c r="C43" s="250"/>
      <c r="D43" s="250"/>
      <c r="E43" s="250"/>
      <c r="F43" s="250"/>
      <c r="G43" s="250"/>
      <c r="H43" s="250"/>
      <c r="I43" s="65"/>
      <c r="J43" s="250"/>
      <c r="K43" s="250"/>
      <c r="L43" s="250"/>
      <c r="M43" s="250"/>
      <c r="N43" s="250"/>
      <c r="O43" s="250"/>
      <c r="P43" s="250"/>
      <c r="Q43" s="250"/>
      <c r="R43" s="65"/>
      <c r="S43" s="250"/>
      <c r="T43" s="250"/>
      <c r="U43" s="250"/>
      <c r="V43" s="250"/>
      <c r="W43" s="250"/>
      <c r="X43" s="250"/>
      <c r="Y43" s="65"/>
      <c r="Z43" s="250"/>
      <c r="AA43" s="250"/>
      <c r="AB43" s="250"/>
      <c r="AC43" s="250"/>
      <c r="AD43" s="250"/>
      <c r="AE43" s="250"/>
      <c r="AF43" s="65"/>
      <c r="AG43" s="65"/>
      <c r="AH43" s="65"/>
      <c r="AI43" s="65"/>
      <c r="AJ43" s="65"/>
      <c r="AK43" s="65"/>
      <c r="AL43" s="66"/>
      <c r="AR43" s="52"/>
      <c r="AS43" s="52"/>
      <c r="AT43" s="52"/>
      <c r="AU43" s="52"/>
      <c r="AV43" s="52"/>
      <c r="AW43" s="52"/>
      <c r="AX43" s="52"/>
      <c r="AY43" s="52"/>
      <c r="AZ43" s="52"/>
      <c r="BA43" s="52"/>
      <c r="BB43" s="52"/>
      <c r="BC43" s="52"/>
      <c r="BD43" s="52"/>
      <c r="BE43" s="52"/>
      <c r="BF43" s="52"/>
      <c r="BG43" s="52"/>
      <c r="BH43" s="52"/>
      <c r="BI43" s="52"/>
      <c r="BJ43" s="52"/>
      <c r="BK43" s="52"/>
      <c r="BL43" s="52"/>
      <c r="BM43" s="52"/>
      <c r="BN43" s="52"/>
      <c r="BO43" s="52"/>
      <c r="BP43" s="52"/>
      <c r="BQ43" s="52"/>
      <c r="BR43" s="52"/>
      <c r="BS43" s="52"/>
      <c r="BT43" s="52"/>
      <c r="BU43" s="52"/>
      <c r="BV43" s="52"/>
      <c r="BW43" s="52"/>
    </row>
    <row r="44" spans="1:75" ht="5.0999999999999996" customHeight="1" x14ac:dyDescent="0.2">
      <c r="AR44" s="52"/>
      <c r="AS44" s="52"/>
      <c r="AT44" s="52"/>
      <c r="AU44" s="52"/>
      <c r="AV44" s="52"/>
      <c r="AW44" s="52"/>
      <c r="AX44" s="52"/>
      <c r="AY44" s="52"/>
      <c r="AZ44" s="52"/>
      <c r="BA44" s="52"/>
      <c r="BB44" s="52"/>
      <c r="BC44" s="52"/>
      <c r="BD44" s="52"/>
      <c r="BE44" s="52"/>
      <c r="BF44" s="52"/>
      <c r="BG44" s="52"/>
      <c r="BH44" s="52"/>
      <c r="BI44" s="52"/>
      <c r="BJ44" s="52"/>
      <c r="BK44" s="52"/>
      <c r="BL44" s="52"/>
      <c r="BM44" s="52"/>
      <c r="BN44" s="52"/>
      <c r="BO44" s="52"/>
      <c r="BP44" s="52"/>
      <c r="BQ44" s="52"/>
      <c r="BR44" s="52"/>
      <c r="BS44" s="52"/>
      <c r="BT44" s="52"/>
      <c r="BU44" s="52"/>
      <c r="BV44" s="52"/>
      <c r="BW44" s="52"/>
    </row>
    <row r="45" spans="1:75" ht="5.0999999999999996" customHeight="1" x14ac:dyDescent="0.2">
      <c r="B45" s="55"/>
      <c r="C45" s="56"/>
      <c r="D45" s="56"/>
      <c r="E45" s="56"/>
      <c r="F45" s="56"/>
      <c r="G45" s="56"/>
      <c r="H45" s="56"/>
      <c r="I45" s="56"/>
      <c r="J45" s="56"/>
      <c r="K45" s="56"/>
      <c r="L45" s="56"/>
      <c r="M45" s="56"/>
      <c r="N45" s="56"/>
      <c r="O45" s="56"/>
      <c r="P45" s="56"/>
      <c r="Q45" s="56"/>
      <c r="R45" s="56"/>
      <c r="S45" s="56"/>
      <c r="T45" s="56"/>
      <c r="U45" s="56"/>
      <c r="V45" s="56"/>
      <c r="W45" s="56"/>
      <c r="X45" s="56"/>
      <c r="Y45" s="56"/>
      <c r="Z45" s="56"/>
      <c r="AA45" s="56"/>
      <c r="AB45" s="56"/>
      <c r="AC45" s="56"/>
      <c r="AD45" s="56"/>
      <c r="AE45" s="56"/>
      <c r="AF45" s="56"/>
      <c r="AG45" s="56"/>
      <c r="AH45" s="56"/>
      <c r="AI45" s="56"/>
      <c r="AJ45" s="56"/>
      <c r="AK45" s="56"/>
      <c r="AL45" s="57"/>
      <c r="AR45" s="52"/>
      <c r="AS45" s="52"/>
      <c r="AT45" s="52"/>
      <c r="AU45" s="52"/>
      <c r="AV45" s="52"/>
      <c r="AW45" s="52"/>
      <c r="AX45" s="52"/>
      <c r="AY45" s="52"/>
      <c r="AZ45" s="52"/>
      <c r="BA45" s="52"/>
      <c r="BB45" s="52"/>
      <c r="BC45" s="52"/>
      <c r="BD45" s="52"/>
      <c r="BE45" s="52"/>
      <c r="BF45" s="52"/>
      <c r="BG45" s="52"/>
      <c r="BH45" s="52"/>
      <c r="BI45" s="52"/>
      <c r="BJ45" s="52"/>
      <c r="BK45" s="52"/>
      <c r="BL45" s="52"/>
      <c r="BM45" s="52"/>
      <c r="BN45" s="52"/>
      <c r="BO45" s="52"/>
      <c r="BP45" s="52"/>
      <c r="BQ45" s="52"/>
      <c r="BR45" s="52"/>
      <c r="BS45" s="52"/>
      <c r="BT45" s="52"/>
      <c r="BU45" s="52"/>
      <c r="BV45" s="52"/>
      <c r="BW45" s="52"/>
    </row>
    <row r="46" spans="1:75" ht="15" customHeight="1" x14ac:dyDescent="0.2">
      <c r="B46" s="58"/>
      <c r="C46" s="68" t="s">
        <v>166</v>
      </c>
      <c r="D46" s="52"/>
      <c r="E46" s="52"/>
      <c r="F46" s="52"/>
      <c r="G46" s="52"/>
      <c r="H46" s="52"/>
      <c r="I46" s="52"/>
      <c r="J46" s="52"/>
      <c r="K46" s="52"/>
      <c r="L46" s="52"/>
      <c r="M46" s="52"/>
      <c r="N46" s="52"/>
      <c r="O46" s="52"/>
      <c r="P46" s="52"/>
      <c r="Q46" s="52"/>
      <c r="R46" s="52"/>
      <c r="S46" s="52"/>
      <c r="T46" s="52"/>
      <c r="U46" s="52"/>
      <c r="V46" s="52"/>
      <c r="W46" s="52"/>
      <c r="X46" s="52"/>
      <c r="Y46" s="52"/>
      <c r="Z46" s="52"/>
      <c r="AA46" s="52"/>
      <c r="AB46" s="52"/>
      <c r="AC46" s="52"/>
      <c r="AD46" s="52" t="s">
        <v>0</v>
      </c>
      <c r="AE46" s="52"/>
      <c r="AF46" s="52"/>
      <c r="AG46" s="52"/>
      <c r="AH46" s="52"/>
      <c r="AI46" s="52"/>
      <c r="AJ46" s="52"/>
      <c r="AK46" s="52"/>
      <c r="AL46" s="59"/>
      <c r="AR46" s="52"/>
      <c r="AS46" s="52"/>
      <c r="AT46" s="52"/>
      <c r="AU46" s="52"/>
      <c r="AV46" s="52"/>
      <c r="AW46" s="52"/>
      <c r="AX46" s="52"/>
      <c r="AY46" s="52"/>
      <c r="AZ46" s="52"/>
      <c r="BA46" s="52"/>
      <c r="BB46" s="52"/>
      <c r="BC46" s="52"/>
      <c r="BD46" s="52"/>
      <c r="BE46" s="52"/>
      <c r="BF46" s="52"/>
      <c r="BG46" s="52"/>
      <c r="BH46" s="52"/>
      <c r="BI46" s="52"/>
      <c r="BJ46" s="52"/>
      <c r="BK46" s="52"/>
      <c r="BL46" s="52"/>
      <c r="BM46" s="52"/>
      <c r="BN46" s="52"/>
      <c r="BO46" s="52"/>
      <c r="BP46" s="52"/>
      <c r="BQ46" s="52"/>
      <c r="BR46" s="52"/>
      <c r="BS46" s="52"/>
      <c r="BT46" s="52"/>
      <c r="BU46" s="52"/>
      <c r="BV46" s="52"/>
      <c r="BW46" s="52"/>
    </row>
    <row r="47" spans="1:75" ht="5.0999999999999996" customHeight="1" x14ac:dyDescent="0.2">
      <c r="B47" s="58"/>
      <c r="C47" s="52"/>
      <c r="D47" s="52"/>
      <c r="E47" s="52"/>
      <c r="F47" s="52"/>
      <c r="G47" s="52"/>
      <c r="H47" s="52"/>
      <c r="I47" s="52"/>
      <c r="J47" s="52"/>
      <c r="K47" s="52"/>
      <c r="L47" s="52"/>
      <c r="M47" s="52"/>
      <c r="N47" s="52"/>
      <c r="O47" s="52"/>
      <c r="P47" s="52"/>
      <c r="Q47" s="52"/>
      <c r="R47" s="52"/>
      <c r="S47" s="52"/>
      <c r="T47" s="52"/>
      <c r="U47" s="52"/>
      <c r="V47" s="52"/>
      <c r="W47" s="52"/>
      <c r="X47" s="52"/>
      <c r="Y47" s="52"/>
      <c r="Z47" s="52"/>
      <c r="AA47" s="52"/>
      <c r="AB47" s="52"/>
      <c r="AC47" s="52"/>
      <c r="AD47" s="52"/>
      <c r="AE47" s="52"/>
      <c r="AF47" s="52"/>
      <c r="AG47" s="52"/>
      <c r="AH47" s="52"/>
      <c r="AI47" s="52"/>
      <c r="AJ47" s="52"/>
      <c r="AK47" s="52"/>
      <c r="AL47" s="59"/>
      <c r="AR47" s="52"/>
      <c r="AS47" s="52"/>
      <c r="AT47" s="52"/>
      <c r="AU47" s="52"/>
      <c r="AV47" s="52"/>
      <c r="AW47" s="52"/>
      <c r="AX47" s="52"/>
      <c r="AY47" s="52"/>
      <c r="AZ47" s="52"/>
      <c r="BA47" s="52"/>
      <c r="BB47" s="52"/>
      <c r="BC47" s="52"/>
      <c r="BD47" s="52"/>
      <c r="BE47" s="52"/>
      <c r="BF47" s="52"/>
      <c r="BG47" s="52"/>
      <c r="BH47" s="52"/>
      <c r="BI47" s="52"/>
      <c r="BJ47" s="52"/>
      <c r="BK47" s="52"/>
      <c r="BL47" s="52"/>
      <c r="BM47" s="52"/>
      <c r="BN47" s="52"/>
      <c r="BO47" s="52"/>
      <c r="BP47" s="52"/>
      <c r="BQ47" s="52"/>
      <c r="BR47" s="52"/>
      <c r="BS47" s="52"/>
      <c r="BT47" s="52"/>
      <c r="BU47" s="52"/>
      <c r="BV47" s="52"/>
      <c r="BW47" s="52"/>
    </row>
    <row r="48" spans="1:75" ht="15" customHeight="1" x14ac:dyDescent="0.2">
      <c r="B48" s="61"/>
      <c r="C48" s="217" t="s">
        <v>167</v>
      </c>
      <c r="D48" s="217"/>
      <c r="E48" s="217"/>
      <c r="F48" s="217"/>
      <c r="G48" s="217"/>
      <c r="H48" s="217"/>
      <c r="I48" s="217"/>
      <c r="J48" s="217"/>
      <c r="K48" s="139"/>
      <c r="L48" s="217" t="s">
        <v>170</v>
      </c>
      <c r="M48" s="217"/>
      <c r="N48" s="217"/>
      <c r="O48" s="217"/>
      <c r="P48" s="217"/>
      <c r="Q48" s="217"/>
      <c r="R48" s="217"/>
      <c r="S48" s="217"/>
      <c r="T48" s="139"/>
      <c r="U48" s="217" t="s">
        <v>163</v>
      </c>
      <c r="V48" s="217"/>
      <c r="W48" s="217"/>
      <c r="X48" s="217"/>
      <c r="Y48" s="217"/>
      <c r="Z48" s="217"/>
      <c r="AA48" s="217"/>
      <c r="AB48" s="217"/>
      <c r="AC48" s="139"/>
      <c r="AD48" s="217" t="s">
        <v>171</v>
      </c>
      <c r="AE48" s="217"/>
      <c r="AF48" s="217"/>
      <c r="AG48" s="217"/>
      <c r="AH48" s="217"/>
      <c r="AI48" s="217"/>
      <c r="AJ48" s="217"/>
      <c r="AK48" s="217"/>
      <c r="AL48" s="59"/>
      <c r="AR48" s="52"/>
      <c r="AS48" s="52"/>
      <c r="AT48" s="52"/>
      <c r="AU48" s="52"/>
      <c r="AV48" s="52"/>
      <c r="AW48" s="52"/>
      <c r="AX48" s="52"/>
      <c r="AY48" s="52"/>
      <c r="AZ48" s="52"/>
      <c r="BA48" s="52"/>
      <c r="BB48" s="52"/>
      <c r="BC48" s="52"/>
      <c r="BD48" s="52"/>
      <c r="BE48" s="52"/>
      <c r="BF48" s="52"/>
      <c r="BG48" s="52"/>
      <c r="BH48" s="52"/>
      <c r="BI48" s="52"/>
      <c r="BJ48" s="52"/>
      <c r="BK48" s="52"/>
      <c r="BL48" s="52"/>
      <c r="BM48" s="52"/>
      <c r="BN48" s="52"/>
      <c r="BO48" s="52"/>
      <c r="BP48" s="52"/>
      <c r="BQ48" s="52"/>
      <c r="BR48" s="52"/>
      <c r="BS48" s="52"/>
      <c r="BT48" s="52"/>
      <c r="BU48" s="52"/>
      <c r="BV48" s="52"/>
      <c r="BW48" s="52"/>
    </row>
    <row r="49" spans="2:75" ht="15" customHeight="1" x14ac:dyDescent="0.2">
      <c r="B49" s="58"/>
      <c r="C49" s="254" t="s">
        <v>168</v>
      </c>
      <c r="D49" s="255"/>
      <c r="E49" s="255"/>
      <c r="F49" s="255"/>
      <c r="G49" s="255"/>
      <c r="H49" s="255"/>
      <c r="I49" s="255"/>
      <c r="J49" s="256"/>
      <c r="K49" s="52"/>
      <c r="L49" s="191"/>
      <c r="M49" s="192"/>
      <c r="N49" s="192"/>
      <c r="O49" s="192"/>
      <c r="P49" s="192"/>
      <c r="Q49" s="192"/>
      <c r="R49" s="192"/>
      <c r="S49" s="193"/>
      <c r="T49" s="52"/>
      <c r="U49" s="191"/>
      <c r="V49" s="192"/>
      <c r="W49" s="192"/>
      <c r="X49" s="192"/>
      <c r="Y49" s="192"/>
      <c r="Z49" s="192"/>
      <c r="AA49" s="192"/>
      <c r="AB49" s="193"/>
      <c r="AC49" s="52"/>
      <c r="AD49" s="191"/>
      <c r="AE49" s="192"/>
      <c r="AF49" s="192"/>
      <c r="AG49" s="192"/>
      <c r="AH49" s="192"/>
      <c r="AI49" s="192"/>
      <c r="AJ49" s="192"/>
      <c r="AK49" s="193"/>
      <c r="AL49" s="59"/>
      <c r="AR49" s="52"/>
      <c r="AS49" s="52"/>
      <c r="AT49" s="52"/>
      <c r="AU49" s="52"/>
      <c r="AV49" s="52"/>
      <c r="AW49" s="52"/>
      <c r="AX49" s="52"/>
      <c r="AY49" s="52"/>
      <c r="AZ49" s="52"/>
      <c r="BA49" s="52"/>
      <c r="BB49" s="52"/>
      <c r="BC49" s="52"/>
      <c r="BD49" s="52"/>
      <c r="BE49" s="52"/>
      <c r="BF49" s="52"/>
      <c r="BG49" s="52"/>
      <c r="BH49" s="52"/>
      <c r="BI49" s="52"/>
      <c r="BJ49" s="52"/>
      <c r="BK49" s="52"/>
      <c r="BL49" s="52"/>
      <c r="BM49" s="52"/>
      <c r="BN49" s="52"/>
      <c r="BO49" s="52"/>
      <c r="BP49" s="52"/>
      <c r="BQ49" s="52"/>
      <c r="BR49" s="52"/>
      <c r="BS49" s="52"/>
      <c r="BT49" s="52"/>
      <c r="BU49" s="52"/>
      <c r="BV49" s="52"/>
      <c r="BW49" s="52"/>
    </row>
    <row r="50" spans="2:75" ht="5.0999999999999996" customHeight="1" x14ac:dyDescent="0.2">
      <c r="B50" s="58"/>
      <c r="C50" s="70"/>
      <c r="D50" s="70"/>
      <c r="E50" s="70"/>
      <c r="F50" s="70"/>
      <c r="G50" s="70"/>
      <c r="H50" s="70"/>
      <c r="I50" s="70"/>
      <c r="J50" s="70"/>
      <c r="K50" s="52"/>
      <c r="L50" s="70"/>
      <c r="M50" s="70"/>
      <c r="N50" s="70"/>
      <c r="O50" s="70"/>
      <c r="P50" s="70"/>
      <c r="Q50" s="70"/>
      <c r="R50" s="70"/>
      <c r="S50" s="70"/>
      <c r="T50" s="52"/>
      <c r="U50" s="70"/>
      <c r="V50" s="70"/>
      <c r="W50" s="70"/>
      <c r="X50" s="70"/>
      <c r="Y50" s="70"/>
      <c r="Z50" s="70"/>
      <c r="AA50" s="70"/>
      <c r="AB50" s="70"/>
      <c r="AC50" s="52"/>
      <c r="AD50" s="70"/>
      <c r="AE50" s="70"/>
      <c r="AF50" s="70"/>
      <c r="AG50" s="70"/>
      <c r="AH50" s="70"/>
      <c r="AI50" s="70"/>
      <c r="AJ50" s="70"/>
      <c r="AK50" s="70"/>
      <c r="AL50" s="59"/>
      <c r="AR50" s="52"/>
      <c r="AS50" s="52"/>
      <c r="AT50" s="52"/>
      <c r="AU50" s="52"/>
      <c r="AV50" s="52"/>
      <c r="AW50" s="52"/>
      <c r="AX50" s="52"/>
      <c r="AY50" s="52"/>
      <c r="AZ50" s="52"/>
      <c r="BA50" s="52"/>
      <c r="BB50" s="52"/>
      <c r="BC50" s="52"/>
      <c r="BD50" s="52"/>
      <c r="BE50" s="52"/>
      <c r="BF50" s="52"/>
      <c r="BG50" s="52"/>
      <c r="BH50" s="52"/>
      <c r="BI50" s="52"/>
      <c r="BJ50" s="52"/>
      <c r="BK50" s="52"/>
      <c r="BL50" s="52"/>
      <c r="BM50" s="52"/>
      <c r="BN50" s="52"/>
      <c r="BO50" s="52"/>
      <c r="BP50" s="52"/>
      <c r="BQ50" s="52"/>
      <c r="BR50" s="52"/>
      <c r="BS50" s="52"/>
      <c r="BT50" s="52"/>
      <c r="BU50" s="52"/>
      <c r="BV50" s="52"/>
      <c r="BW50" s="52"/>
    </row>
    <row r="51" spans="2:75" ht="15" customHeight="1" x14ac:dyDescent="0.2">
      <c r="B51" s="58"/>
      <c r="C51" s="254" t="s">
        <v>169</v>
      </c>
      <c r="D51" s="255"/>
      <c r="E51" s="255"/>
      <c r="F51" s="255"/>
      <c r="G51" s="255"/>
      <c r="H51" s="255"/>
      <c r="I51" s="255"/>
      <c r="J51" s="256"/>
      <c r="K51" s="52"/>
      <c r="L51" s="191"/>
      <c r="M51" s="192"/>
      <c r="N51" s="192"/>
      <c r="O51" s="192"/>
      <c r="P51" s="192"/>
      <c r="Q51" s="192"/>
      <c r="R51" s="192"/>
      <c r="S51" s="193"/>
      <c r="T51" s="52"/>
      <c r="U51" s="191"/>
      <c r="V51" s="192"/>
      <c r="W51" s="192"/>
      <c r="X51" s="192"/>
      <c r="Y51" s="192"/>
      <c r="Z51" s="192"/>
      <c r="AA51" s="192"/>
      <c r="AB51" s="193"/>
      <c r="AC51" s="52"/>
      <c r="AD51" s="191"/>
      <c r="AE51" s="192"/>
      <c r="AF51" s="192"/>
      <c r="AG51" s="192"/>
      <c r="AH51" s="192"/>
      <c r="AI51" s="192"/>
      <c r="AJ51" s="192"/>
      <c r="AK51" s="193"/>
      <c r="AL51" s="59"/>
      <c r="AR51" s="52"/>
      <c r="AS51" s="52"/>
      <c r="AT51" s="52"/>
      <c r="AU51" s="52"/>
      <c r="AV51" s="52"/>
      <c r="AW51" s="52"/>
      <c r="AX51" s="52"/>
      <c r="AY51" s="52"/>
      <c r="AZ51" s="52"/>
      <c r="BA51" s="52"/>
      <c r="BB51" s="52"/>
      <c r="BC51" s="52"/>
      <c r="BD51" s="52"/>
      <c r="BE51" s="52"/>
      <c r="BF51" s="52"/>
      <c r="BG51" s="52"/>
      <c r="BH51" s="52"/>
      <c r="BI51" s="52"/>
      <c r="BJ51" s="52"/>
      <c r="BK51" s="52"/>
      <c r="BL51" s="52"/>
      <c r="BM51" s="52"/>
      <c r="BN51" s="52"/>
      <c r="BO51" s="52"/>
      <c r="BP51" s="52"/>
      <c r="BQ51" s="52"/>
      <c r="BR51" s="52"/>
      <c r="BS51" s="52"/>
      <c r="BT51" s="52"/>
      <c r="BU51" s="52"/>
      <c r="BV51" s="52"/>
      <c r="BW51" s="52"/>
    </row>
    <row r="52" spans="2:75" ht="5.0999999999999996" customHeight="1" x14ac:dyDescent="0.2">
      <c r="B52" s="58"/>
      <c r="C52" s="70"/>
      <c r="D52" s="70"/>
      <c r="E52" s="70"/>
      <c r="F52" s="70"/>
      <c r="G52" s="70"/>
      <c r="H52" s="70"/>
      <c r="I52" s="70"/>
      <c r="J52" s="70"/>
      <c r="K52" s="52"/>
      <c r="L52" s="70"/>
      <c r="M52" s="70"/>
      <c r="N52" s="70"/>
      <c r="O52" s="70"/>
      <c r="P52" s="70"/>
      <c r="Q52" s="70"/>
      <c r="R52" s="70"/>
      <c r="S52" s="70"/>
      <c r="T52" s="52"/>
      <c r="U52" s="70"/>
      <c r="V52" s="70"/>
      <c r="W52" s="70"/>
      <c r="X52" s="70"/>
      <c r="Y52" s="70"/>
      <c r="Z52" s="70"/>
      <c r="AA52" s="70"/>
      <c r="AB52" s="70"/>
      <c r="AC52" s="52"/>
      <c r="AD52" s="70"/>
      <c r="AE52" s="70"/>
      <c r="AF52" s="70"/>
      <c r="AG52" s="70"/>
      <c r="AH52" s="70"/>
      <c r="AI52" s="70"/>
      <c r="AJ52" s="70"/>
      <c r="AK52" s="70"/>
      <c r="AL52" s="59"/>
      <c r="AR52" s="52"/>
      <c r="AS52" s="52"/>
      <c r="AT52" s="52"/>
      <c r="AU52" s="52"/>
      <c r="AV52" s="52"/>
      <c r="AW52" s="52"/>
      <c r="AX52" s="52"/>
      <c r="AY52" s="52"/>
      <c r="AZ52" s="52"/>
      <c r="BA52" s="52"/>
      <c r="BB52" s="52"/>
      <c r="BC52" s="52"/>
      <c r="BD52" s="52"/>
      <c r="BE52" s="52"/>
      <c r="BF52" s="52"/>
      <c r="BG52" s="52"/>
      <c r="BH52" s="52"/>
      <c r="BI52" s="52"/>
      <c r="BJ52" s="52"/>
      <c r="BK52" s="52"/>
      <c r="BL52" s="52"/>
      <c r="BM52" s="52"/>
      <c r="BN52" s="52"/>
      <c r="BO52" s="52"/>
      <c r="BP52" s="52"/>
      <c r="BQ52" s="52"/>
      <c r="BR52" s="52"/>
      <c r="BS52" s="52"/>
      <c r="BT52" s="52"/>
      <c r="BU52" s="52"/>
      <c r="BV52" s="52"/>
      <c r="BW52" s="52"/>
    </row>
    <row r="53" spans="2:75" ht="15" customHeight="1" x14ac:dyDescent="0.2">
      <c r="B53" s="58"/>
      <c r="C53" s="191" t="s">
        <v>0</v>
      </c>
      <c r="D53" s="192"/>
      <c r="E53" s="192"/>
      <c r="F53" s="192"/>
      <c r="G53" s="192"/>
      <c r="H53" s="192"/>
      <c r="I53" s="192"/>
      <c r="J53" s="193"/>
      <c r="K53" s="52"/>
      <c r="L53" s="191"/>
      <c r="M53" s="192"/>
      <c r="N53" s="192"/>
      <c r="O53" s="192"/>
      <c r="P53" s="192"/>
      <c r="Q53" s="192"/>
      <c r="R53" s="192"/>
      <c r="S53" s="193"/>
      <c r="T53" s="52"/>
      <c r="U53" s="191"/>
      <c r="V53" s="192"/>
      <c r="W53" s="192"/>
      <c r="X53" s="192"/>
      <c r="Y53" s="192"/>
      <c r="Z53" s="192"/>
      <c r="AA53" s="192"/>
      <c r="AB53" s="193"/>
      <c r="AC53" s="52"/>
      <c r="AD53" s="191"/>
      <c r="AE53" s="192"/>
      <c r="AF53" s="192"/>
      <c r="AG53" s="192"/>
      <c r="AH53" s="192"/>
      <c r="AI53" s="192"/>
      <c r="AJ53" s="192"/>
      <c r="AK53" s="193"/>
      <c r="AL53" s="59"/>
      <c r="AR53" s="52"/>
      <c r="AS53" s="52"/>
      <c r="AT53" s="52"/>
      <c r="AU53" s="52"/>
      <c r="AV53" s="52"/>
      <c r="AW53" s="52"/>
      <c r="AX53" s="52"/>
      <c r="AY53" s="52"/>
      <c r="AZ53" s="52"/>
      <c r="BA53" s="52"/>
      <c r="BB53" s="52"/>
      <c r="BC53" s="52"/>
      <c r="BD53" s="52"/>
      <c r="BE53" s="52"/>
      <c r="BF53" s="52"/>
      <c r="BG53" s="52"/>
      <c r="BH53" s="52"/>
      <c r="BI53" s="52"/>
      <c r="BJ53" s="52"/>
      <c r="BK53" s="52"/>
      <c r="BL53" s="52"/>
      <c r="BM53" s="52"/>
      <c r="BN53" s="52"/>
      <c r="BO53" s="52"/>
      <c r="BP53" s="52"/>
      <c r="BQ53" s="52"/>
      <c r="BR53" s="52"/>
      <c r="BS53" s="52"/>
      <c r="BT53" s="52"/>
      <c r="BU53" s="52"/>
      <c r="BV53" s="52"/>
      <c r="BW53" s="52"/>
    </row>
    <row r="54" spans="2:75" ht="5.0999999999999996" customHeight="1" x14ac:dyDescent="0.2">
      <c r="B54" s="58"/>
      <c r="C54" s="70"/>
      <c r="D54" s="70"/>
      <c r="E54" s="70"/>
      <c r="F54" s="70"/>
      <c r="G54" s="70"/>
      <c r="H54" s="70"/>
      <c r="I54" s="70"/>
      <c r="J54" s="70"/>
      <c r="K54" s="52"/>
      <c r="L54" s="70"/>
      <c r="M54" s="70"/>
      <c r="N54" s="70"/>
      <c r="O54" s="70"/>
      <c r="P54" s="70"/>
      <c r="Q54" s="70"/>
      <c r="R54" s="70"/>
      <c r="S54" s="70"/>
      <c r="T54" s="52"/>
      <c r="U54" s="70"/>
      <c r="V54" s="70"/>
      <c r="W54" s="70"/>
      <c r="X54" s="70"/>
      <c r="Y54" s="70"/>
      <c r="Z54" s="70"/>
      <c r="AA54" s="70"/>
      <c r="AB54" s="70"/>
      <c r="AC54" s="52"/>
      <c r="AD54" s="70"/>
      <c r="AE54" s="70"/>
      <c r="AF54" s="70"/>
      <c r="AG54" s="70"/>
      <c r="AH54" s="70"/>
      <c r="AI54" s="70"/>
      <c r="AJ54" s="70"/>
      <c r="AK54" s="70"/>
      <c r="AL54" s="59"/>
      <c r="AR54" s="52"/>
      <c r="AS54" s="52"/>
      <c r="AT54" s="52"/>
      <c r="AU54" s="52"/>
      <c r="AV54" s="52"/>
      <c r="AW54" s="52"/>
      <c r="AX54" s="52"/>
      <c r="AY54" s="52"/>
      <c r="AZ54" s="52"/>
      <c r="BA54" s="52"/>
      <c r="BB54" s="52"/>
      <c r="BC54" s="52"/>
      <c r="BD54" s="52"/>
      <c r="BE54" s="52"/>
      <c r="BF54" s="52"/>
      <c r="BG54" s="52"/>
      <c r="BH54" s="52"/>
      <c r="BI54" s="52"/>
      <c r="BJ54" s="52"/>
      <c r="BK54" s="52"/>
      <c r="BL54" s="52"/>
      <c r="BM54" s="52"/>
      <c r="BN54" s="52"/>
      <c r="BO54" s="52"/>
      <c r="BP54" s="52"/>
      <c r="BQ54" s="52"/>
      <c r="BR54" s="52"/>
      <c r="BS54" s="52"/>
      <c r="BT54" s="52"/>
      <c r="BU54" s="52"/>
      <c r="BV54" s="52"/>
      <c r="BW54" s="52"/>
    </row>
    <row r="55" spans="2:75" ht="15" customHeight="1" x14ac:dyDescent="0.2">
      <c r="B55" s="58"/>
      <c r="C55" s="191" t="s">
        <v>0</v>
      </c>
      <c r="D55" s="192"/>
      <c r="E55" s="192"/>
      <c r="F55" s="192"/>
      <c r="G55" s="192"/>
      <c r="H55" s="192"/>
      <c r="I55" s="192"/>
      <c r="J55" s="193"/>
      <c r="K55" s="52"/>
      <c r="L55" s="191"/>
      <c r="M55" s="192"/>
      <c r="N55" s="192"/>
      <c r="O55" s="192"/>
      <c r="P55" s="192"/>
      <c r="Q55" s="192"/>
      <c r="R55" s="192"/>
      <c r="S55" s="193"/>
      <c r="T55" s="52"/>
      <c r="U55" s="191"/>
      <c r="V55" s="192"/>
      <c r="W55" s="192"/>
      <c r="X55" s="192"/>
      <c r="Y55" s="192"/>
      <c r="Z55" s="192"/>
      <c r="AA55" s="192"/>
      <c r="AB55" s="193"/>
      <c r="AC55" s="52"/>
      <c r="AD55" s="191"/>
      <c r="AE55" s="192"/>
      <c r="AF55" s="192"/>
      <c r="AG55" s="192"/>
      <c r="AH55" s="192"/>
      <c r="AI55" s="192"/>
      <c r="AJ55" s="192"/>
      <c r="AK55" s="193"/>
      <c r="AL55" s="59"/>
      <c r="AR55" s="52"/>
      <c r="AS55" s="52"/>
      <c r="AT55" s="52"/>
      <c r="AU55" s="52"/>
      <c r="AV55" s="52"/>
      <c r="AW55" s="52"/>
      <c r="AX55" s="52"/>
      <c r="AY55" s="52"/>
      <c r="AZ55" s="52"/>
      <c r="BA55" s="52"/>
      <c r="BB55" s="52"/>
      <c r="BC55" s="52"/>
      <c r="BD55" s="52"/>
      <c r="BE55" s="52"/>
      <c r="BF55" s="52"/>
      <c r="BG55" s="52"/>
      <c r="BH55" s="52"/>
      <c r="BI55" s="52"/>
      <c r="BJ55" s="52"/>
      <c r="BK55" s="52"/>
      <c r="BL55" s="52"/>
      <c r="BM55" s="52"/>
      <c r="BN55" s="52"/>
      <c r="BO55" s="52"/>
      <c r="BP55" s="52"/>
      <c r="BQ55" s="52"/>
      <c r="BR55" s="52"/>
      <c r="BS55" s="52"/>
      <c r="BT55" s="52"/>
      <c r="BU55" s="52"/>
      <c r="BV55" s="52"/>
      <c r="BW55" s="52"/>
    </row>
    <row r="56" spans="2:75" ht="5.0999999999999996" customHeight="1" x14ac:dyDescent="0.2">
      <c r="B56" s="58"/>
      <c r="C56" s="70"/>
      <c r="D56" s="70"/>
      <c r="E56" s="70"/>
      <c r="F56" s="70"/>
      <c r="G56" s="70"/>
      <c r="H56" s="70"/>
      <c r="I56" s="70"/>
      <c r="J56" s="70"/>
      <c r="K56" s="52"/>
      <c r="L56" s="70"/>
      <c r="M56" s="70"/>
      <c r="N56" s="70"/>
      <c r="O56" s="70"/>
      <c r="P56" s="70"/>
      <c r="Q56" s="70"/>
      <c r="R56" s="70"/>
      <c r="S56" s="70"/>
      <c r="T56" s="52"/>
      <c r="U56" s="70"/>
      <c r="V56" s="70"/>
      <c r="W56" s="70"/>
      <c r="X56" s="70"/>
      <c r="Y56" s="70"/>
      <c r="Z56" s="70"/>
      <c r="AA56" s="70"/>
      <c r="AB56" s="70"/>
      <c r="AC56" s="52"/>
      <c r="AD56" s="70"/>
      <c r="AE56" s="70"/>
      <c r="AF56" s="70"/>
      <c r="AG56" s="70"/>
      <c r="AH56" s="70"/>
      <c r="AI56" s="70"/>
      <c r="AJ56" s="70"/>
      <c r="AK56" s="70"/>
      <c r="AL56" s="59"/>
      <c r="AR56" s="52"/>
      <c r="AS56" s="52"/>
      <c r="AT56" s="52"/>
      <c r="AU56" s="52"/>
      <c r="AV56" s="52"/>
      <c r="AW56" s="52"/>
      <c r="AX56" s="52"/>
      <c r="AY56" s="52"/>
      <c r="AZ56" s="52"/>
      <c r="BA56" s="52"/>
      <c r="BB56" s="52"/>
      <c r="BC56" s="52"/>
      <c r="BD56" s="52"/>
      <c r="BE56" s="52"/>
      <c r="BF56" s="52"/>
      <c r="BG56" s="52"/>
      <c r="BH56" s="52"/>
      <c r="BI56" s="52"/>
      <c r="BJ56" s="52"/>
      <c r="BK56" s="52"/>
      <c r="BL56" s="52"/>
      <c r="BM56" s="52"/>
      <c r="BN56" s="52"/>
      <c r="BO56" s="52"/>
      <c r="BP56" s="52"/>
      <c r="BQ56" s="52"/>
      <c r="BR56" s="52"/>
      <c r="BS56" s="52"/>
      <c r="BT56" s="52"/>
      <c r="BU56" s="52"/>
      <c r="BV56" s="52"/>
      <c r="BW56" s="52"/>
    </row>
    <row r="57" spans="2:75" ht="15" customHeight="1" x14ac:dyDescent="0.2">
      <c r="B57" s="58"/>
      <c r="C57" s="191" t="s">
        <v>0</v>
      </c>
      <c r="D57" s="192"/>
      <c r="E57" s="192"/>
      <c r="F57" s="192"/>
      <c r="G57" s="192"/>
      <c r="H57" s="192"/>
      <c r="I57" s="192"/>
      <c r="J57" s="193"/>
      <c r="K57" s="52"/>
      <c r="L57" s="191"/>
      <c r="M57" s="192"/>
      <c r="N57" s="192"/>
      <c r="O57" s="192"/>
      <c r="P57" s="192"/>
      <c r="Q57" s="192"/>
      <c r="R57" s="192"/>
      <c r="S57" s="193"/>
      <c r="T57" s="52"/>
      <c r="U57" s="191"/>
      <c r="V57" s="192"/>
      <c r="W57" s="192"/>
      <c r="X57" s="192"/>
      <c r="Y57" s="192"/>
      <c r="Z57" s="192"/>
      <c r="AA57" s="192"/>
      <c r="AB57" s="193"/>
      <c r="AC57" s="52"/>
      <c r="AD57" s="191"/>
      <c r="AE57" s="192"/>
      <c r="AF57" s="192"/>
      <c r="AG57" s="192"/>
      <c r="AH57" s="192"/>
      <c r="AI57" s="192"/>
      <c r="AJ57" s="192"/>
      <c r="AK57" s="193"/>
      <c r="AL57" s="59"/>
      <c r="AR57" s="52"/>
      <c r="AS57" s="52"/>
      <c r="AT57" s="52"/>
      <c r="AU57" s="52"/>
      <c r="AV57" s="52"/>
      <c r="AW57" s="52"/>
      <c r="AX57" s="52"/>
      <c r="AY57" s="52"/>
      <c r="AZ57" s="52"/>
      <c r="BA57" s="52"/>
      <c r="BB57" s="52"/>
      <c r="BC57" s="52"/>
      <c r="BD57" s="52"/>
      <c r="BE57" s="52"/>
      <c r="BF57" s="52"/>
      <c r="BG57" s="52"/>
      <c r="BH57" s="52"/>
      <c r="BI57" s="52"/>
      <c r="BJ57" s="52"/>
      <c r="BK57" s="52"/>
      <c r="BL57" s="52"/>
      <c r="BM57" s="52"/>
      <c r="BN57" s="52"/>
      <c r="BO57" s="52"/>
      <c r="BP57" s="52"/>
      <c r="BQ57" s="52"/>
      <c r="BR57" s="52"/>
      <c r="BS57" s="52"/>
      <c r="BT57" s="52"/>
      <c r="BU57" s="52"/>
      <c r="BV57" s="52"/>
      <c r="BW57" s="52"/>
    </row>
    <row r="58" spans="2:75" ht="5.0999999999999996" customHeight="1" x14ac:dyDescent="0.2">
      <c r="B58" s="64"/>
      <c r="C58" s="140"/>
      <c r="D58" s="140"/>
      <c r="E58" s="140"/>
      <c r="F58" s="140"/>
      <c r="G58" s="140"/>
      <c r="H58" s="140"/>
      <c r="I58" s="140"/>
      <c r="J58" s="140"/>
      <c r="K58" s="140"/>
      <c r="L58" s="140"/>
      <c r="M58" s="140"/>
      <c r="N58" s="140"/>
      <c r="O58" s="140"/>
      <c r="P58" s="140"/>
      <c r="Q58" s="140"/>
      <c r="R58" s="140"/>
      <c r="S58" s="140"/>
      <c r="T58" s="140"/>
      <c r="U58" s="140"/>
      <c r="V58" s="140"/>
      <c r="W58" s="140"/>
      <c r="X58" s="140"/>
      <c r="Y58" s="140"/>
      <c r="Z58" s="140"/>
      <c r="AA58" s="140"/>
      <c r="AB58" s="140"/>
      <c r="AC58" s="140"/>
      <c r="AD58" s="140"/>
      <c r="AE58" s="140"/>
      <c r="AF58" s="140"/>
      <c r="AG58" s="140"/>
      <c r="AH58" s="140"/>
      <c r="AI58" s="140"/>
      <c r="AJ58" s="140"/>
      <c r="AK58" s="140"/>
      <c r="AL58" s="66"/>
      <c r="AR58" s="52"/>
      <c r="AS58" s="52"/>
      <c r="AT58" s="52"/>
      <c r="AU58" s="52"/>
      <c r="AV58" s="52"/>
      <c r="AW58" s="52"/>
      <c r="AX58" s="52"/>
      <c r="AY58" s="52"/>
      <c r="AZ58" s="52"/>
      <c r="BA58" s="52"/>
      <c r="BB58" s="52"/>
      <c r="BC58" s="52"/>
      <c r="BD58" s="52"/>
      <c r="BE58" s="52"/>
      <c r="BF58" s="52"/>
      <c r="BG58" s="52"/>
      <c r="BH58" s="52"/>
      <c r="BI58" s="52"/>
      <c r="BJ58" s="52"/>
      <c r="BK58" s="52"/>
      <c r="BL58" s="52"/>
      <c r="BM58" s="52"/>
      <c r="BN58" s="52"/>
      <c r="BO58" s="52"/>
      <c r="BP58" s="52"/>
      <c r="BQ58" s="52"/>
      <c r="BR58" s="52"/>
      <c r="BS58" s="52"/>
      <c r="BT58" s="52"/>
      <c r="BU58" s="52"/>
      <c r="BV58" s="52"/>
      <c r="BW58" s="52"/>
    </row>
    <row r="59" spans="2:75" ht="5.0999999999999996" customHeight="1" x14ac:dyDescent="0.2">
      <c r="AR59" s="52"/>
      <c r="AS59" s="52"/>
      <c r="AT59" s="52"/>
      <c r="AU59" s="52"/>
      <c r="AV59" s="52"/>
      <c r="AW59" s="52"/>
      <c r="AX59" s="52"/>
      <c r="AY59" s="52"/>
      <c r="AZ59" s="52"/>
      <c r="BA59" s="52"/>
      <c r="BB59" s="52"/>
      <c r="BC59" s="52"/>
      <c r="BD59" s="52"/>
      <c r="BE59" s="52"/>
      <c r="BF59" s="52"/>
      <c r="BG59" s="52"/>
      <c r="BH59" s="52"/>
      <c r="BI59" s="52"/>
      <c r="BJ59" s="52"/>
      <c r="BK59" s="52"/>
      <c r="BL59" s="52"/>
      <c r="BM59" s="52"/>
      <c r="BN59" s="52"/>
      <c r="BO59" s="52"/>
      <c r="BP59" s="52"/>
      <c r="BQ59" s="52"/>
      <c r="BR59" s="52"/>
      <c r="BS59" s="52"/>
      <c r="BT59" s="52"/>
      <c r="BU59" s="52"/>
      <c r="BV59" s="52"/>
      <c r="BW59" s="52"/>
    </row>
    <row r="60" spans="2:75" ht="5.0999999999999996" customHeight="1" x14ac:dyDescent="0.2">
      <c r="B60" s="55"/>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7"/>
      <c r="AR60" s="52"/>
      <c r="AS60" s="52"/>
      <c r="AT60" s="52"/>
      <c r="AU60" s="52"/>
      <c r="AV60" s="52"/>
      <c r="AW60" s="52"/>
      <c r="AX60" s="52"/>
      <c r="AY60" s="52"/>
      <c r="AZ60" s="52"/>
      <c r="BA60" s="52"/>
      <c r="BB60" s="52"/>
      <c r="BC60" s="52"/>
      <c r="BD60" s="52"/>
      <c r="BE60" s="52"/>
      <c r="BF60" s="52"/>
      <c r="BG60" s="52"/>
      <c r="BH60" s="52"/>
      <c r="BI60" s="52"/>
      <c r="BJ60" s="52"/>
      <c r="BK60" s="52"/>
      <c r="BL60" s="52"/>
      <c r="BM60" s="52"/>
      <c r="BN60" s="52"/>
      <c r="BO60" s="52"/>
      <c r="BP60" s="52"/>
      <c r="BQ60" s="52"/>
      <c r="BR60" s="52"/>
      <c r="BS60" s="52"/>
      <c r="BT60" s="52"/>
      <c r="BU60" s="52"/>
      <c r="BV60" s="52"/>
      <c r="BW60" s="52"/>
    </row>
    <row r="61" spans="2:75" ht="15" customHeight="1" x14ac:dyDescent="0.2">
      <c r="B61" s="58"/>
      <c r="C61" s="52" t="s">
        <v>172</v>
      </c>
      <c r="D61" s="52"/>
      <c r="E61" s="52"/>
      <c r="F61" s="52"/>
      <c r="G61" s="52"/>
      <c r="H61" s="52"/>
      <c r="I61" s="52"/>
      <c r="J61" s="52"/>
      <c r="K61" s="52"/>
      <c r="L61" s="52"/>
      <c r="M61" s="52"/>
      <c r="N61" s="52"/>
      <c r="O61" s="52"/>
      <c r="P61" s="52"/>
      <c r="Q61" s="52"/>
      <c r="R61" s="52"/>
      <c r="S61" s="52"/>
      <c r="T61" s="52"/>
      <c r="U61" s="52"/>
      <c r="V61" s="52"/>
      <c r="W61" s="52"/>
      <c r="X61" s="52"/>
      <c r="Y61" s="52"/>
      <c r="Z61" s="52"/>
      <c r="AA61" s="52"/>
      <c r="AB61" s="52"/>
      <c r="AC61" s="52"/>
      <c r="AD61" s="52"/>
      <c r="AE61" s="52"/>
      <c r="AF61" s="71">
        <v>2</v>
      </c>
      <c r="AG61" s="191"/>
      <c r="AH61" s="192"/>
      <c r="AI61" s="192"/>
      <c r="AJ61" s="192"/>
      <c r="AK61" s="193"/>
      <c r="AL61" s="59"/>
      <c r="AM61" s="52"/>
      <c r="AN61" s="52"/>
      <c r="AO61" s="52"/>
      <c r="AP61" s="52"/>
      <c r="AR61" s="52"/>
      <c r="AS61" s="52"/>
      <c r="AT61" s="52"/>
      <c r="AU61" s="52"/>
      <c r="AV61" s="52"/>
      <c r="AW61" s="52"/>
      <c r="AX61" s="52"/>
      <c r="AY61" s="52"/>
      <c r="AZ61" s="52"/>
      <c r="BA61" s="52"/>
      <c r="BB61" s="52"/>
      <c r="BC61" s="52"/>
      <c r="BD61" s="52"/>
      <c r="BE61" s="52"/>
      <c r="BF61" s="52"/>
      <c r="BG61" s="52"/>
      <c r="BH61" s="52"/>
      <c r="BI61" s="52"/>
      <c r="BJ61" s="52"/>
      <c r="BK61" s="52"/>
      <c r="BL61" s="52"/>
      <c r="BM61" s="52"/>
      <c r="BN61" s="52"/>
      <c r="BO61" s="52"/>
      <c r="BP61" s="52"/>
      <c r="BQ61" s="52"/>
      <c r="BR61" s="52"/>
      <c r="BS61" s="52"/>
      <c r="BT61" s="52"/>
      <c r="BU61" s="52"/>
      <c r="BV61" s="52"/>
      <c r="BW61" s="52"/>
    </row>
    <row r="62" spans="2:75" ht="5.0999999999999996" customHeight="1" x14ac:dyDescent="0.2">
      <c r="B62" s="58"/>
      <c r="C62" s="52"/>
      <c r="D62" s="52"/>
      <c r="E62" s="52"/>
      <c r="F62" s="52"/>
      <c r="G62" s="52"/>
      <c r="H62" s="52"/>
      <c r="I62" s="52"/>
      <c r="J62" s="52"/>
      <c r="K62" s="52"/>
      <c r="L62" s="52"/>
      <c r="M62" s="52"/>
      <c r="N62" s="52"/>
      <c r="O62" s="52"/>
      <c r="P62" s="52"/>
      <c r="Q62" s="52"/>
      <c r="R62" s="52"/>
      <c r="S62" s="52"/>
      <c r="T62" s="52"/>
      <c r="U62" s="52"/>
      <c r="V62" s="52"/>
      <c r="W62" s="52"/>
      <c r="X62" s="52"/>
      <c r="Y62" s="52"/>
      <c r="Z62" s="52"/>
      <c r="AA62" s="52"/>
      <c r="AB62" s="52"/>
      <c r="AC62" s="52"/>
      <c r="AD62" s="52"/>
      <c r="AE62" s="52"/>
      <c r="AF62" s="52"/>
      <c r="AG62" s="52"/>
      <c r="AH62" s="52"/>
      <c r="AI62" s="52"/>
      <c r="AJ62" s="52"/>
      <c r="AK62" s="52"/>
      <c r="AL62" s="59"/>
      <c r="AM62" s="52"/>
      <c r="AN62" s="52"/>
      <c r="AO62" s="52"/>
      <c r="AP62" s="52"/>
      <c r="AR62" s="52"/>
      <c r="AS62" s="52"/>
      <c r="AT62" s="52"/>
      <c r="AU62" s="52"/>
      <c r="AV62" s="52"/>
      <c r="AW62" s="52"/>
      <c r="AX62" s="52"/>
      <c r="AY62" s="52"/>
      <c r="AZ62" s="52"/>
      <c r="BA62" s="52"/>
      <c r="BB62" s="52"/>
      <c r="BC62" s="52"/>
      <c r="BD62" s="52"/>
      <c r="BE62" s="52"/>
      <c r="BF62" s="52"/>
      <c r="BG62" s="52"/>
      <c r="BH62" s="52"/>
      <c r="BI62" s="52"/>
      <c r="BJ62" s="52"/>
      <c r="BK62" s="52"/>
      <c r="BL62" s="52"/>
      <c r="BM62" s="52"/>
      <c r="BN62" s="52"/>
      <c r="BO62" s="52"/>
      <c r="BP62" s="52"/>
      <c r="BQ62" s="52"/>
      <c r="BR62" s="52"/>
      <c r="BS62" s="52"/>
      <c r="BT62" s="52"/>
      <c r="BU62" s="52"/>
      <c r="BV62" s="52"/>
      <c r="BW62" s="52"/>
    </row>
    <row r="63" spans="2:75" s="69" customFormat="1" ht="15" customHeight="1" x14ac:dyDescent="0.2">
      <c r="B63" s="61"/>
      <c r="C63" s="253" t="s">
        <v>3</v>
      </c>
      <c r="D63" s="253"/>
      <c r="E63" s="253"/>
      <c r="F63" s="253"/>
      <c r="G63" s="253"/>
      <c r="H63" s="253"/>
      <c r="I63" s="253"/>
      <c r="J63" s="253"/>
      <c r="K63" s="139"/>
      <c r="L63" s="253" t="s">
        <v>154</v>
      </c>
      <c r="M63" s="253"/>
      <c r="N63" s="253"/>
      <c r="O63" s="253"/>
      <c r="P63" s="253"/>
      <c r="Q63" s="253"/>
      <c r="R63" s="253"/>
      <c r="S63" s="253"/>
      <c r="T63" s="139"/>
      <c r="U63" s="253" t="s">
        <v>173</v>
      </c>
      <c r="V63" s="253"/>
      <c r="W63" s="253"/>
      <c r="X63" s="253"/>
      <c r="Y63" s="253"/>
      <c r="Z63" s="253"/>
      <c r="AA63" s="253"/>
      <c r="AB63" s="253"/>
      <c r="AC63" s="139"/>
      <c r="AD63" s="253" t="s">
        <v>174</v>
      </c>
      <c r="AE63" s="253"/>
      <c r="AF63" s="253"/>
      <c r="AG63" s="253"/>
      <c r="AH63" s="253"/>
      <c r="AI63" s="253"/>
      <c r="AJ63" s="253"/>
      <c r="AK63" s="253"/>
      <c r="AL63" s="141"/>
      <c r="AM63" s="60"/>
      <c r="AN63" s="60"/>
      <c r="AO63" s="60"/>
      <c r="AP63" s="60"/>
      <c r="AR63" s="52"/>
      <c r="AS63" s="52"/>
      <c r="AT63" s="52"/>
      <c r="AU63" s="52"/>
      <c r="AV63" s="52"/>
      <c r="AW63" s="52"/>
      <c r="AX63" s="52"/>
      <c r="AY63" s="52"/>
      <c r="AZ63" s="52"/>
      <c r="BA63" s="52"/>
      <c r="BB63" s="52"/>
      <c r="BC63" s="52"/>
      <c r="BD63" s="52"/>
      <c r="BE63" s="52"/>
      <c r="BF63" s="52"/>
      <c r="BG63" s="52"/>
      <c r="BH63" s="52"/>
      <c r="BI63" s="52"/>
      <c r="BJ63" s="60"/>
      <c r="BK63" s="60"/>
      <c r="BL63" s="60"/>
      <c r="BM63" s="60"/>
      <c r="BN63" s="60"/>
      <c r="BO63" s="60"/>
      <c r="BP63" s="60"/>
      <c r="BQ63" s="60"/>
      <c r="BR63" s="60"/>
      <c r="BS63" s="60"/>
      <c r="BT63" s="60"/>
      <c r="BU63" s="60"/>
      <c r="BV63" s="60"/>
      <c r="BW63" s="60"/>
    </row>
    <row r="64" spans="2:75" ht="15" customHeight="1" x14ac:dyDescent="0.2">
      <c r="B64" s="58"/>
      <c r="C64" s="191"/>
      <c r="D64" s="192"/>
      <c r="E64" s="192"/>
      <c r="F64" s="192"/>
      <c r="G64" s="192"/>
      <c r="H64" s="192"/>
      <c r="I64" s="192"/>
      <c r="J64" s="193"/>
      <c r="K64" s="52"/>
      <c r="L64" s="191"/>
      <c r="M64" s="192"/>
      <c r="N64" s="192"/>
      <c r="O64" s="192"/>
      <c r="P64" s="192"/>
      <c r="Q64" s="192"/>
      <c r="R64" s="192"/>
      <c r="S64" s="193"/>
      <c r="T64" s="52"/>
      <c r="U64" s="191"/>
      <c r="V64" s="192"/>
      <c r="W64" s="192"/>
      <c r="X64" s="192"/>
      <c r="Y64" s="192"/>
      <c r="Z64" s="192"/>
      <c r="AA64" s="192"/>
      <c r="AB64" s="193"/>
      <c r="AC64" s="52"/>
      <c r="AD64" s="191"/>
      <c r="AE64" s="192"/>
      <c r="AF64" s="192"/>
      <c r="AG64" s="192"/>
      <c r="AH64" s="192"/>
      <c r="AI64" s="192"/>
      <c r="AJ64" s="192"/>
      <c r="AK64" s="193"/>
      <c r="AL64" s="59"/>
      <c r="AM64" s="52"/>
      <c r="AN64" s="52"/>
      <c r="AO64" s="52"/>
      <c r="AP64" s="52"/>
      <c r="AR64" s="52"/>
      <c r="AS64" s="52"/>
      <c r="AT64" s="52"/>
      <c r="AU64" s="52"/>
      <c r="AV64" s="52"/>
      <c r="AW64" s="52"/>
      <c r="AX64" s="52"/>
      <c r="AY64" s="52"/>
      <c r="AZ64" s="52"/>
      <c r="BA64" s="52"/>
      <c r="BB64" s="52"/>
      <c r="BC64" s="52"/>
      <c r="BD64" s="52"/>
      <c r="BE64" s="52"/>
      <c r="BF64" s="52"/>
      <c r="BG64" s="52"/>
      <c r="BH64" s="52"/>
      <c r="BI64" s="52"/>
      <c r="BJ64" s="240"/>
      <c r="BK64" s="240"/>
      <c r="BL64" s="240"/>
      <c r="BM64" s="240"/>
      <c r="BN64" s="240"/>
      <c r="BO64" s="240"/>
      <c r="BP64" s="240"/>
      <c r="BQ64" s="240"/>
      <c r="BR64" s="52"/>
      <c r="BS64" s="52"/>
      <c r="BT64" s="52"/>
      <c r="BU64" s="52"/>
      <c r="BV64" s="52"/>
      <c r="BW64" s="52"/>
    </row>
    <row r="65" spans="2:75" ht="5.0999999999999996" customHeight="1" x14ac:dyDescent="0.2">
      <c r="B65" s="64"/>
      <c r="C65" s="65"/>
      <c r="D65" s="65"/>
      <c r="E65" s="65"/>
      <c r="F65" s="65"/>
      <c r="G65" s="65"/>
      <c r="H65" s="65"/>
      <c r="I65" s="65"/>
      <c r="J65" s="65"/>
      <c r="K65" s="65"/>
      <c r="L65" s="65"/>
      <c r="M65" s="65"/>
      <c r="N65" s="65"/>
      <c r="O65" s="65"/>
      <c r="P65" s="65"/>
      <c r="Q65" s="65"/>
      <c r="R65" s="65"/>
      <c r="S65" s="65"/>
      <c r="T65" s="65"/>
      <c r="U65" s="65"/>
      <c r="V65" s="65"/>
      <c r="W65" s="65"/>
      <c r="X65" s="65"/>
      <c r="Y65" s="65"/>
      <c r="Z65" s="65"/>
      <c r="AA65" s="65"/>
      <c r="AB65" s="65"/>
      <c r="AC65" s="65"/>
      <c r="AD65" s="65"/>
      <c r="AE65" s="65"/>
      <c r="AF65" s="65"/>
      <c r="AG65" s="65"/>
      <c r="AH65" s="65"/>
      <c r="AI65" s="65"/>
      <c r="AJ65" s="65"/>
      <c r="AK65" s="65"/>
      <c r="AL65" s="66"/>
      <c r="AM65" s="52"/>
      <c r="AN65" s="52"/>
      <c r="AO65" s="52"/>
      <c r="AP65" s="52"/>
      <c r="AR65" s="52"/>
      <c r="AS65" s="52"/>
      <c r="AT65" s="52"/>
      <c r="AU65" s="52"/>
      <c r="AV65" s="52"/>
      <c r="AW65" s="52"/>
      <c r="AX65" s="52"/>
      <c r="AY65" s="52"/>
      <c r="AZ65" s="52"/>
      <c r="BA65" s="52"/>
      <c r="BB65" s="52"/>
      <c r="BC65" s="52"/>
      <c r="BD65" s="52"/>
      <c r="BE65" s="52"/>
      <c r="BF65" s="52"/>
      <c r="BG65" s="52"/>
      <c r="BH65" s="52"/>
      <c r="BI65" s="52"/>
      <c r="BJ65" s="52"/>
      <c r="BK65" s="52"/>
      <c r="BL65" s="52"/>
      <c r="BM65" s="52"/>
      <c r="BN65" s="52"/>
      <c r="BO65" s="52"/>
      <c r="BP65" s="52"/>
      <c r="BQ65" s="52"/>
      <c r="BR65" s="52"/>
      <c r="BS65" s="52"/>
      <c r="BT65" s="52"/>
      <c r="BU65" s="52"/>
      <c r="BV65" s="52"/>
      <c r="BW65" s="52"/>
    </row>
    <row r="66" spans="2:75" ht="5.0999999999999996" customHeight="1" x14ac:dyDescent="0.2">
      <c r="C66" s="52"/>
      <c r="D66" s="52"/>
      <c r="E66" s="52"/>
      <c r="F66" s="52"/>
      <c r="G66" s="52"/>
      <c r="H66" s="52"/>
      <c r="I66" s="52"/>
      <c r="J66" s="52"/>
      <c r="K66" s="52"/>
      <c r="L66" s="52"/>
      <c r="M66" s="52"/>
      <c r="N66" s="52"/>
      <c r="O66" s="52"/>
      <c r="P66" s="52"/>
      <c r="Q66" s="52"/>
      <c r="R66" s="52"/>
      <c r="S66" s="52"/>
      <c r="T66" s="52"/>
      <c r="U66" s="52"/>
      <c r="V66" s="52"/>
      <c r="W66" s="52"/>
      <c r="X66" s="52"/>
      <c r="Y66" s="52"/>
      <c r="Z66" s="52"/>
      <c r="AA66" s="52"/>
      <c r="AB66" s="52"/>
      <c r="AC66" s="52"/>
      <c r="AD66" s="52"/>
      <c r="AE66" s="52"/>
      <c r="AF66" s="52"/>
      <c r="AG66" s="52"/>
      <c r="AH66" s="52"/>
      <c r="AI66" s="52"/>
      <c r="AJ66" s="52"/>
      <c r="AK66" s="52"/>
      <c r="AL66" s="52"/>
      <c r="AM66" s="52"/>
      <c r="AN66" s="52"/>
      <c r="AO66" s="52"/>
      <c r="AP66" s="52"/>
      <c r="AR66" s="52"/>
      <c r="AS66" s="52"/>
      <c r="AT66" s="52"/>
      <c r="AU66" s="52"/>
      <c r="AV66" s="52"/>
      <c r="AW66" s="52"/>
      <c r="AX66" s="52"/>
      <c r="AY66" s="52"/>
      <c r="AZ66" s="52"/>
      <c r="BA66" s="52"/>
      <c r="BB66" s="52"/>
      <c r="BC66" s="52"/>
      <c r="BD66" s="52"/>
      <c r="BE66" s="52"/>
      <c r="BF66" s="52"/>
      <c r="BG66" s="52"/>
      <c r="BH66" s="52"/>
      <c r="BI66" s="52"/>
      <c r="BJ66" s="52"/>
      <c r="BK66" s="52"/>
      <c r="BL66" s="52"/>
      <c r="BM66" s="52"/>
      <c r="BN66" s="52"/>
      <c r="BO66" s="52"/>
      <c r="BP66" s="52"/>
      <c r="BQ66" s="52"/>
      <c r="BR66" s="52"/>
      <c r="BS66" s="52"/>
      <c r="BT66" s="52"/>
      <c r="BU66" s="52"/>
      <c r="BV66" s="52"/>
      <c r="BW66" s="52"/>
    </row>
    <row r="67" spans="2:75" ht="5.0999999999999996" customHeight="1" x14ac:dyDescent="0.2">
      <c r="B67" s="55"/>
      <c r="C67" s="56"/>
      <c r="D67" s="56"/>
      <c r="E67" s="56"/>
      <c r="F67" s="56"/>
      <c r="G67" s="56"/>
      <c r="H67" s="56"/>
      <c r="I67" s="56"/>
      <c r="J67" s="56"/>
      <c r="K67" s="56"/>
      <c r="L67" s="56"/>
      <c r="M67" s="56"/>
      <c r="N67" s="56"/>
      <c r="O67" s="56"/>
      <c r="P67" s="56"/>
      <c r="Q67" s="56"/>
      <c r="R67" s="56"/>
      <c r="S67" s="56"/>
      <c r="T67" s="56"/>
      <c r="U67" s="56"/>
      <c r="V67" s="56"/>
      <c r="W67" s="56"/>
      <c r="X67" s="56"/>
      <c r="Y67" s="56"/>
      <c r="Z67" s="56"/>
      <c r="AA67" s="56"/>
      <c r="AB67" s="56"/>
      <c r="AC67" s="56"/>
      <c r="AD67" s="56"/>
      <c r="AE67" s="56"/>
      <c r="AF67" s="56"/>
      <c r="AG67" s="56"/>
      <c r="AH67" s="56"/>
      <c r="AI67" s="56"/>
      <c r="AJ67" s="56"/>
      <c r="AK67" s="56"/>
      <c r="AL67" s="57"/>
      <c r="AM67" s="52"/>
      <c r="AN67" s="52"/>
      <c r="AO67" s="52"/>
      <c r="AP67" s="52"/>
      <c r="AR67" s="52"/>
      <c r="AS67" s="52"/>
      <c r="AT67" s="52"/>
      <c r="AU67" s="52"/>
      <c r="AV67" s="52"/>
      <c r="AW67" s="52"/>
      <c r="AX67" s="52"/>
      <c r="AY67" s="52"/>
      <c r="AZ67" s="52"/>
      <c r="BA67" s="52"/>
      <c r="BB67" s="52"/>
      <c r="BC67" s="52"/>
      <c r="BD67" s="52"/>
      <c r="BE67" s="52"/>
      <c r="BF67" s="52"/>
      <c r="BG67" s="52"/>
      <c r="BH67" s="52"/>
      <c r="BI67" s="52"/>
      <c r="BJ67" s="52"/>
      <c r="BK67" s="52"/>
      <c r="BL67" s="52"/>
      <c r="BM67" s="52"/>
      <c r="BN67" s="52"/>
      <c r="BO67" s="52"/>
      <c r="BP67" s="52"/>
      <c r="BQ67" s="52"/>
      <c r="BR67" s="52"/>
      <c r="BS67" s="52"/>
      <c r="BT67" s="52"/>
      <c r="BU67" s="52"/>
      <c r="BV67" s="52"/>
      <c r="BW67" s="52"/>
    </row>
    <row r="68" spans="2:75" ht="15" customHeight="1" x14ac:dyDescent="0.2">
      <c r="B68" s="58"/>
      <c r="C68" s="52" t="s">
        <v>175</v>
      </c>
      <c r="D68" s="52"/>
      <c r="E68" s="52"/>
      <c r="F68" s="52"/>
      <c r="G68" s="52"/>
      <c r="H68" s="52"/>
      <c r="I68" s="52"/>
      <c r="J68" s="52"/>
      <c r="K68" s="52"/>
      <c r="L68" s="52"/>
      <c r="M68" s="52"/>
      <c r="N68" s="52"/>
      <c r="O68" s="52"/>
      <c r="P68" s="52"/>
      <c r="Q68" s="52"/>
      <c r="R68" s="52"/>
      <c r="S68" s="52"/>
      <c r="T68" s="52"/>
      <c r="U68" s="52"/>
      <c r="V68" s="52"/>
      <c r="W68" s="52"/>
      <c r="X68" s="52"/>
      <c r="Y68" s="52"/>
      <c r="Z68" s="52"/>
      <c r="AA68" s="52"/>
      <c r="AB68" s="52"/>
      <c r="AC68" s="52"/>
      <c r="AD68" s="52"/>
      <c r="AE68" s="52"/>
      <c r="AF68" s="71">
        <v>2</v>
      </c>
      <c r="AG68" s="191"/>
      <c r="AH68" s="192"/>
      <c r="AI68" s="192"/>
      <c r="AJ68" s="192"/>
      <c r="AK68" s="193"/>
      <c r="AL68" s="59"/>
      <c r="AM68" s="52"/>
      <c r="AN68" s="52"/>
      <c r="AO68" s="52"/>
      <c r="AP68" s="52"/>
      <c r="AS68" s="52"/>
      <c r="AT68" s="52"/>
      <c r="AU68" s="52"/>
      <c r="AV68" s="52"/>
      <c r="AW68" s="52"/>
      <c r="AX68" s="52"/>
      <c r="AY68" s="52"/>
      <c r="AZ68" s="52"/>
      <c r="BA68" s="52"/>
      <c r="BB68" s="52"/>
      <c r="BC68" s="52"/>
      <c r="BD68" s="52"/>
      <c r="BE68" s="52"/>
      <c r="BF68" s="52"/>
      <c r="BG68" s="52"/>
      <c r="BH68" s="52"/>
      <c r="BI68" s="52"/>
      <c r="BJ68" s="52"/>
      <c r="BK68" s="52"/>
      <c r="BL68" s="52"/>
      <c r="BM68" s="52"/>
      <c r="BN68" s="52"/>
      <c r="BO68" s="52"/>
      <c r="BP68" s="52"/>
      <c r="BQ68" s="52"/>
      <c r="BR68" s="52"/>
      <c r="BS68" s="52"/>
      <c r="BT68" s="52"/>
      <c r="BU68" s="52"/>
      <c r="BV68" s="52"/>
      <c r="BW68" s="52"/>
    </row>
    <row r="69" spans="2:75" ht="5.0999999999999996" customHeight="1" x14ac:dyDescent="0.2">
      <c r="B69" s="58"/>
      <c r="C69" s="52"/>
      <c r="D69" s="52"/>
      <c r="E69" s="52"/>
      <c r="F69" s="52"/>
      <c r="G69" s="52"/>
      <c r="H69" s="52"/>
      <c r="I69" s="52"/>
      <c r="J69" s="52"/>
      <c r="K69" s="52"/>
      <c r="L69" s="52"/>
      <c r="M69" s="52"/>
      <c r="N69" s="52"/>
      <c r="O69" s="52"/>
      <c r="P69" s="52"/>
      <c r="Q69" s="52"/>
      <c r="R69" s="52"/>
      <c r="S69" s="52"/>
      <c r="T69" s="52"/>
      <c r="U69" s="52"/>
      <c r="V69" s="52"/>
      <c r="W69" s="52"/>
      <c r="X69" s="52"/>
      <c r="Y69" s="52"/>
      <c r="Z69" s="52"/>
      <c r="AA69" s="52"/>
      <c r="AB69" s="52"/>
      <c r="AC69" s="52"/>
      <c r="AD69" s="52"/>
      <c r="AE69" s="52"/>
      <c r="AF69" s="52"/>
      <c r="AG69" s="52"/>
      <c r="AH69" s="52"/>
      <c r="AI69" s="52"/>
      <c r="AJ69" s="52"/>
      <c r="AK69" s="52"/>
      <c r="AL69" s="59"/>
      <c r="AM69" s="52"/>
      <c r="AN69" s="52"/>
      <c r="AO69" s="52"/>
      <c r="AP69" s="52"/>
      <c r="AS69" s="52"/>
      <c r="AT69" s="52"/>
      <c r="AU69" s="52"/>
      <c r="AV69" s="52"/>
      <c r="AW69" s="52"/>
      <c r="AX69" s="52"/>
      <c r="AY69" s="52"/>
      <c r="AZ69" s="52"/>
      <c r="BA69" s="52"/>
      <c r="BB69" s="52"/>
      <c r="BC69" s="52"/>
      <c r="BD69" s="52"/>
      <c r="BE69" s="52"/>
      <c r="BF69" s="52"/>
      <c r="BG69" s="52"/>
      <c r="BH69" s="52"/>
      <c r="BI69" s="52"/>
      <c r="BJ69" s="52"/>
      <c r="BK69" s="52"/>
      <c r="BL69" s="52"/>
      <c r="BM69" s="52"/>
      <c r="BN69" s="52"/>
      <c r="BO69" s="52"/>
      <c r="BP69" s="52"/>
      <c r="BQ69" s="52"/>
      <c r="BR69" s="52"/>
      <c r="BS69" s="52"/>
      <c r="BT69" s="52"/>
      <c r="BU69" s="52"/>
      <c r="BV69" s="52"/>
      <c r="BW69" s="52"/>
    </row>
    <row r="70" spans="2:75" s="69" customFormat="1" ht="15" customHeight="1" x14ac:dyDescent="0.2">
      <c r="B70" s="61"/>
      <c r="C70" s="217" t="s">
        <v>176</v>
      </c>
      <c r="D70" s="217"/>
      <c r="E70" s="217"/>
      <c r="F70" s="217"/>
      <c r="G70" s="217"/>
      <c r="H70" s="217"/>
      <c r="I70" s="217"/>
      <c r="J70" s="217"/>
      <c r="K70" s="60"/>
      <c r="L70" s="217" t="s">
        <v>177</v>
      </c>
      <c r="M70" s="217"/>
      <c r="N70" s="217"/>
      <c r="O70" s="217"/>
      <c r="P70" s="217"/>
      <c r="Q70" s="217"/>
      <c r="R70" s="217"/>
      <c r="S70" s="217"/>
      <c r="T70" s="60"/>
      <c r="U70" s="217" t="s">
        <v>173</v>
      </c>
      <c r="V70" s="217"/>
      <c r="W70" s="217"/>
      <c r="X70" s="217"/>
      <c r="Y70" s="217"/>
      <c r="Z70" s="217"/>
      <c r="AA70" s="217"/>
      <c r="AB70" s="217"/>
      <c r="AC70" s="60"/>
      <c r="AD70" s="217" t="s">
        <v>154</v>
      </c>
      <c r="AE70" s="217"/>
      <c r="AF70" s="217"/>
      <c r="AG70" s="217"/>
      <c r="AH70" s="217"/>
      <c r="AI70" s="217"/>
      <c r="AJ70" s="217"/>
      <c r="AK70" s="217"/>
      <c r="AL70" s="62"/>
      <c r="AM70" s="60"/>
      <c r="AN70" s="60"/>
      <c r="AO70" s="60"/>
      <c r="AP70" s="60"/>
      <c r="AS70" s="60"/>
      <c r="AT70" s="60"/>
      <c r="AU70" s="60"/>
      <c r="AV70" s="60"/>
      <c r="AW70" s="60"/>
      <c r="AX70" s="60"/>
      <c r="AY70" s="60"/>
      <c r="AZ70" s="60"/>
      <c r="BA70" s="60"/>
      <c r="BB70" s="60"/>
      <c r="BC70" s="60"/>
      <c r="BD70" s="60"/>
      <c r="BE70" s="60"/>
      <c r="BF70" s="60"/>
      <c r="BG70" s="60"/>
      <c r="BH70" s="60"/>
      <c r="BI70" s="60"/>
      <c r="BJ70" s="60"/>
      <c r="BK70" s="60"/>
      <c r="BL70" s="60"/>
      <c r="BM70" s="60"/>
      <c r="BN70" s="60"/>
      <c r="BO70" s="60"/>
      <c r="BP70" s="60"/>
      <c r="BQ70" s="60"/>
      <c r="BR70" s="60"/>
      <c r="BS70" s="60"/>
      <c r="BT70" s="60"/>
      <c r="BU70" s="60"/>
      <c r="BV70" s="60"/>
      <c r="BW70" s="60"/>
    </row>
    <row r="71" spans="2:75" ht="15" customHeight="1" x14ac:dyDescent="0.2">
      <c r="B71" s="58"/>
      <c r="C71" s="191"/>
      <c r="D71" s="192"/>
      <c r="E71" s="192"/>
      <c r="F71" s="192"/>
      <c r="G71" s="192"/>
      <c r="H71" s="192"/>
      <c r="I71" s="192"/>
      <c r="J71" s="193"/>
      <c r="K71" s="52"/>
      <c r="L71" s="243"/>
      <c r="M71" s="244"/>
      <c r="N71" s="244"/>
      <c r="O71" s="244"/>
      <c r="P71" s="244"/>
      <c r="Q71" s="244"/>
      <c r="R71" s="244"/>
      <c r="S71" s="245"/>
      <c r="T71" s="52"/>
      <c r="U71" s="191"/>
      <c r="V71" s="192"/>
      <c r="W71" s="192"/>
      <c r="X71" s="192"/>
      <c r="Y71" s="192"/>
      <c r="Z71" s="192"/>
      <c r="AA71" s="192"/>
      <c r="AB71" s="193"/>
      <c r="AC71" s="52"/>
      <c r="AD71" s="191"/>
      <c r="AE71" s="192"/>
      <c r="AF71" s="192"/>
      <c r="AG71" s="192"/>
      <c r="AH71" s="192"/>
      <c r="AI71" s="192"/>
      <c r="AJ71" s="192"/>
      <c r="AK71" s="193"/>
      <c r="AL71" s="59"/>
      <c r="AM71" s="52"/>
      <c r="AN71" s="52"/>
      <c r="AO71" s="52"/>
      <c r="AP71" s="52"/>
      <c r="AS71" s="52"/>
      <c r="AT71" s="52"/>
      <c r="AU71" s="52"/>
      <c r="AV71" s="52"/>
      <c r="AW71" s="52"/>
      <c r="AX71" s="52"/>
      <c r="AY71" s="52"/>
      <c r="AZ71" s="52"/>
      <c r="BA71" s="52"/>
      <c r="BB71" s="52"/>
      <c r="BC71" s="52"/>
      <c r="BD71" s="52"/>
      <c r="BE71" s="52"/>
      <c r="BF71" s="52"/>
      <c r="BG71" s="52"/>
      <c r="BH71" s="52"/>
      <c r="BI71" s="52"/>
      <c r="BJ71" s="52"/>
      <c r="BK71" s="52"/>
      <c r="BL71" s="52"/>
      <c r="BM71" s="52"/>
      <c r="BN71" s="52"/>
      <c r="BO71" s="52"/>
      <c r="BP71" s="52"/>
      <c r="BQ71" s="52"/>
      <c r="BR71" s="52"/>
      <c r="BS71" s="52"/>
      <c r="BT71" s="52"/>
      <c r="BU71" s="52"/>
      <c r="BV71" s="52"/>
      <c r="BW71" s="52"/>
    </row>
    <row r="72" spans="2:75" ht="5.0999999999999996" customHeight="1" x14ac:dyDescent="0.2">
      <c r="B72" s="64"/>
      <c r="C72" s="65"/>
      <c r="D72" s="65"/>
      <c r="E72" s="65"/>
      <c r="F72" s="65"/>
      <c r="G72" s="65"/>
      <c r="H72" s="65"/>
      <c r="I72" s="65"/>
      <c r="J72" s="65"/>
      <c r="K72" s="65"/>
      <c r="L72" s="65"/>
      <c r="M72" s="65"/>
      <c r="N72" s="65"/>
      <c r="O72" s="65"/>
      <c r="P72" s="65"/>
      <c r="Q72" s="65"/>
      <c r="R72" s="65"/>
      <c r="S72" s="65"/>
      <c r="T72" s="65"/>
      <c r="U72" s="65"/>
      <c r="V72" s="65"/>
      <c r="W72" s="65"/>
      <c r="X72" s="65"/>
      <c r="Y72" s="65"/>
      <c r="Z72" s="65"/>
      <c r="AA72" s="65"/>
      <c r="AB72" s="65"/>
      <c r="AC72" s="65"/>
      <c r="AD72" s="65"/>
      <c r="AE72" s="65"/>
      <c r="AF72" s="65"/>
      <c r="AG72" s="65"/>
      <c r="AH72" s="65"/>
      <c r="AI72" s="65"/>
      <c r="AJ72" s="65"/>
      <c r="AK72" s="65"/>
      <c r="AL72" s="66"/>
      <c r="AM72" s="52"/>
      <c r="AN72" s="52"/>
      <c r="AO72" s="52"/>
      <c r="AP72" s="52"/>
      <c r="AS72" s="52"/>
      <c r="AT72" s="52"/>
      <c r="AU72" s="52"/>
      <c r="AV72" s="52"/>
      <c r="AW72" s="52"/>
      <c r="AX72" s="52"/>
      <c r="AY72" s="52"/>
      <c r="AZ72" s="52"/>
      <c r="BA72" s="52"/>
      <c r="BB72" s="52"/>
      <c r="BC72" s="52"/>
      <c r="BD72" s="52"/>
      <c r="BE72" s="52"/>
      <c r="BF72" s="52"/>
      <c r="BG72" s="52"/>
      <c r="BH72" s="52"/>
      <c r="BI72" s="52"/>
      <c r="BJ72" s="52"/>
      <c r="BK72" s="52"/>
      <c r="BL72" s="52"/>
      <c r="BM72" s="52"/>
      <c r="BN72" s="52"/>
      <c r="BO72" s="52"/>
      <c r="BP72" s="52"/>
      <c r="BQ72" s="52"/>
      <c r="BR72" s="52"/>
      <c r="BS72" s="52"/>
      <c r="BT72" s="52"/>
      <c r="BU72" s="52"/>
      <c r="BV72" s="52"/>
      <c r="BW72" s="52"/>
    </row>
    <row r="73" spans="2:75" ht="5.0999999999999996" customHeight="1" x14ac:dyDescent="0.2">
      <c r="C73" s="52"/>
      <c r="D73" s="52"/>
      <c r="E73" s="52"/>
      <c r="F73" s="52"/>
      <c r="G73" s="52"/>
      <c r="H73" s="52"/>
      <c r="I73" s="52"/>
      <c r="J73" s="52"/>
      <c r="K73" s="52"/>
      <c r="L73" s="52"/>
      <c r="M73" s="52"/>
      <c r="N73" s="52"/>
      <c r="O73" s="52"/>
      <c r="P73" s="52"/>
      <c r="Q73" s="52"/>
      <c r="R73" s="52"/>
      <c r="S73" s="52"/>
      <c r="T73" s="52"/>
      <c r="U73" s="52"/>
      <c r="V73" s="52"/>
      <c r="W73" s="52"/>
      <c r="X73" s="52"/>
      <c r="Y73" s="52"/>
      <c r="Z73" s="52"/>
      <c r="AA73" s="52"/>
      <c r="AB73" s="52"/>
      <c r="AC73" s="52"/>
      <c r="AD73" s="52"/>
      <c r="AE73" s="52"/>
      <c r="AF73" s="52"/>
      <c r="AG73" s="52"/>
      <c r="AH73" s="52"/>
      <c r="AI73" s="52"/>
      <c r="AJ73" s="52"/>
      <c r="AK73" s="52"/>
      <c r="AL73" s="52"/>
      <c r="AM73" s="52"/>
      <c r="AN73" s="52"/>
      <c r="AO73" s="52"/>
      <c r="AP73" s="52"/>
      <c r="AS73" s="52"/>
      <c r="AT73" s="52"/>
      <c r="AU73" s="52"/>
      <c r="AV73" s="52"/>
      <c r="AW73" s="52"/>
      <c r="AX73" s="52"/>
      <c r="AY73" s="52"/>
      <c r="AZ73" s="52"/>
      <c r="BA73" s="52"/>
      <c r="BB73" s="52"/>
      <c r="BC73" s="52"/>
      <c r="BD73" s="52"/>
      <c r="BE73" s="52"/>
      <c r="BF73" s="52"/>
      <c r="BG73" s="52"/>
      <c r="BH73" s="52"/>
      <c r="BI73" s="52"/>
      <c r="BJ73" s="52"/>
      <c r="BK73" s="52"/>
      <c r="BL73" s="52"/>
      <c r="BM73" s="52"/>
      <c r="BN73" s="52"/>
      <c r="BO73" s="52"/>
      <c r="BP73" s="52"/>
      <c r="BQ73" s="52"/>
      <c r="BR73" s="52"/>
      <c r="BS73" s="52"/>
      <c r="BT73" s="52"/>
      <c r="BU73" s="52"/>
      <c r="BV73" s="52"/>
      <c r="BW73" s="52"/>
    </row>
    <row r="74" spans="2:75" ht="5.0999999999999996" customHeight="1" x14ac:dyDescent="0.2">
      <c r="B74" s="55"/>
      <c r="C74" s="56"/>
      <c r="D74" s="56"/>
      <c r="E74" s="56"/>
      <c r="F74" s="56"/>
      <c r="G74" s="56"/>
      <c r="H74" s="56"/>
      <c r="I74" s="56"/>
      <c r="J74" s="56"/>
      <c r="K74" s="56"/>
      <c r="L74" s="56"/>
      <c r="M74" s="56"/>
      <c r="N74" s="56"/>
      <c r="O74" s="56"/>
      <c r="P74" s="56"/>
      <c r="Q74" s="56"/>
      <c r="R74" s="56"/>
      <c r="S74" s="56"/>
      <c r="T74" s="56"/>
      <c r="U74" s="56"/>
      <c r="V74" s="56"/>
      <c r="W74" s="56"/>
      <c r="X74" s="56"/>
      <c r="Y74" s="56"/>
      <c r="Z74" s="56"/>
      <c r="AA74" s="56"/>
      <c r="AB74" s="56"/>
      <c r="AC74" s="56"/>
      <c r="AD74" s="56"/>
      <c r="AE74" s="56"/>
      <c r="AF74" s="56"/>
      <c r="AG74" s="56"/>
      <c r="AH74" s="56"/>
      <c r="AI74" s="56"/>
      <c r="AJ74" s="56"/>
      <c r="AK74" s="56"/>
      <c r="AL74" s="57"/>
      <c r="AM74" s="52"/>
      <c r="AN74" s="52"/>
      <c r="AO74" s="52"/>
      <c r="AP74" s="52"/>
      <c r="AS74" s="52"/>
      <c r="AT74" s="52"/>
      <c r="AU74" s="52"/>
      <c r="AV74" s="52"/>
      <c r="AW74" s="52"/>
      <c r="AX74" s="52"/>
      <c r="AY74" s="52"/>
      <c r="AZ74" s="52"/>
      <c r="BA74" s="52"/>
      <c r="BB74" s="52"/>
      <c r="BC74" s="52"/>
      <c r="BD74" s="52"/>
      <c r="BE74" s="52"/>
      <c r="BF74" s="52"/>
      <c r="BG74" s="52"/>
      <c r="BH74" s="52"/>
      <c r="BI74" s="52"/>
      <c r="BJ74" s="52"/>
      <c r="BK74" s="52"/>
      <c r="BL74" s="52"/>
      <c r="BM74" s="52"/>
      <c r="BN74" s="52"/>
      <c r="BO74" s="52"/>
      <c r="BP74" s="52"/>
      <c r="BQ74" s="52"/>
      <c r="BR74" s="52"/>
      <c r="BS74" s="52"/>
      <c r="BT74" s="52"/>
      <c r="BU74" s="52"/>
      <c r="BV74" s="52"/>
      <c r="BW74" s="52"/>
    </row>
    <row r="75" spans="2:75" ht="15" customHeight="1" x14ac:dyDescent="0.2">
      <c r="B75" s="58"/>
      <c r="C75" s="52" t="s">
        <v>178</v>
      </c>
      <c r="D75" s="52"/>
      <c r="E75" s="52"/>
      <c r="F75" s="52"/>
      <c r="G75" s="52"/>
      <c r="H75" s="52"/>
      <c r="I75" s="52"/>
      <c r="J75" s="52"/>
      <c r="K75" s="52"/>
      <c r="L75" s="52"/>
      <c r="M75" s="52"/>
      <c r="N75" s="52"/>
      <c r="O75" s="52"/>
      <c r="P75" s="52"/>
      <c r="Q75" s="52"/>
      <c r="R75" s="52"/>
      <c r="S75" s="52"/>
      <c r="T75" s="52"/>
      <c r="U75" s="52"/>
      <c r="V75" s="52"/>
      <c r="W75" s="52"/>
      <c r="X75" s="52"/>
      <c r="Y75" s="52"/>
      <c r="Z75" s="52"/>
      <c r="AA75" s="52"/>
      <c r="AB75" s="52"/>
      <c r="AC75" s="52"/>
      <c r="AD75" s="52"/>
      <c r="AE75" s="52"/>
      <c r="AF75" s="52"/>
      <c r="AG75" s="52"/>
      <c r="AH75" s="52"/>
      <c r="AI75" s="52"/>
      <c r="AJ75" s="52"/>
      <c r="AK75" s="52"/>
      <c r="AL75" s="59"/>
      <c r="AM75" s="52"/>
      <c r="AN75" s="52"/>
      <c r="AO75" s="52"/>
      <c r="AP75" s="52"/>
      <c r="AS75" s="52"/>
      <c r="AT75" s="52"/>
      <c r="AU75" s="52"/>
      <c r="AV75" s="52"/>
      <c r="AW75" s="52"/>
      <c r="AX75" s="52"/>
      <c r="AY75" s="52"/>
      <c r="AZ75" s="52"/>
      <c r="BA75" s="52"/>
      <c r="BB75" s="52"/>
      <c r="BC75" s="52"/>
      <c r="BD75" s="52"/>
      <c r="BE75" s="52"/>
      <c r="BF75" s="52"/>
      <c r="BG75" s="52"/>
      <c r="BH75" s="52"/>
      <c r="BI75" s="52"/>
      <c r="BJ75" s="52"/>
      <c r="BK75" s="52"/>
      <c r="BL75" s="52"/>
      <c r="BM75" s="52"/>
      <c r="BN75" s="52"/>
      <c r="BO75" s="52"/>
      <c r="BP75" s="52"/>
      <c r="BQ75" s="52"/>
      <c r="BR75" s="52"/>
      <c r="BS75" s="52"/>
      <c r="BT75" s="52"/>
      <c r="BU75" s="52"/>
      <c r="BV75" s="52"/>
      <c r="BW75" s="52"/>
    </row>
    <row r="76" spans="2:75" ht="5.0999999999999996" customHeight="1" x14ac:dyDescent="0.2">
      <c r="B76" s="58"/>
      <c r="C76" s="52"/>
      <c r="D76" s="52"/>
      <c r="E76" s="52"/>
      <c r="F76" s="52"/>
      <c r="G76" s="52"/>
      <c r="H76" s="52"/>
      <c r="I76" s="52"/>
      <c r="J76" s="52"/>
      <c r="K76" s="52"/>
      <c r="L76" s="52"/>
      <c r="M76" s="52"/>
      <c r="N76" s="52"/>
      <c r="O76" s="52"/>
      <c r="P76" s="52"/>
      <c r="Q76" s="52"/>
      <c r="R76" s="52"/>
      <c r="S76" s="52"/>
      <c r="T76" s="52"/>
      <c r="U76" s="52"/>
      <c r="V76" s="52"/>
      <c r="W76" s="52"/>
      <c r="X76" s="52"/>
      <c r="Y76" s="52"/>
      <c r="Z76" s="52"/>
      <c r="AA76" s="52"/>
      <c r="AB76" s="52"/>
      <c r="AC76" s="52"/>
      <c r="AD76" s="52"/>
      <c r="AE76" s="52"/>
      <c r="AF76" s="52"/>
      <c r="AG76" s="52"/>
      <c r="AH76" s="52"/>
      <c r="AI76" s="52"/>
      <c r="AJ76" s="52"/>
      <c r="AK76" s="52"/>
      <c r="AL76" s="59"/>
      <c r="AM76" s="52"/>
      <c r="AN76" s="52"/>
      <c r="AO76" s="52"/>
      <c r="AP76" s="52"/>
      <c r="AS76" s="52"/>
      <c r="AT76" s="52"/>
      <c r="AU76" s="52"/>
      <c r="AV76" s="52"/>
      <c r="AW76" s="52"/>
      <c r="AX76" s="52"/>
      <c r="AY76" s="52"/>
      <c r="AZ76" s="52"/>
      <c r="BA76" s="52"/>
      <c r="BB76" s="52"/>
      <c r="BC76" s="52"/>
      <c r="BD76" s="52"/>
      <c r="BE76" s="52"/>
      <c r="BF76" s="52"/>
      <c r="BG76" s="52"/>
      <c r="BH76" s="52"/>
      <c r="BI76" s="52"/>
      <c r="BJ76" s="52"/>
      <c r="BK76" s="52"/>
      <c r="BL76" s="52"/>
      <c r="BM76" s="52"/>
      <c r="BN76" s="52"/>
      <c r="BO76" s="52"/>
      <c r="BP76" s="52"/>
      <c r="BQ76" s="52"/>
      <c r="BR76" s="52"/>
      <c r="BS76" s="52"/>
      <c r="BT76" s="52"/>
      <c r="BU76" s="52"/>
      <c r="BV76" s="52"/>
      <c r="BW76" s="52"/>
    </row>
    <row r="77" spans="2:75" s="69" customFormat="1" ht="15" customHeight="1" x14ac:dyDescent="0.2">
      <c r="B77" s="61"/>
      <c r="C77" s="217" t="s">
        <v>179</v>
      </c>
      <c r="D77" s="217"/>
      <c r="E77" s="217"/>
      <c r="F77" s="217"/>
      <c r="G77" s="217"/>
      <c r="H77" s="217"/>
      <c r="I77" s="217"/>
      <c r="J77" s="217"/>
      <c r="K77" s="60"/>
      <c r="L77" s="246" t="s">
        <v>185</v>
      </c>
      <c r="M77" s="246"/>
      <c r="N77" s="246"/>
      <c r="O77" s="246"/>
      <c r="P77" s="246"/>
      <c r="Q77" s="72"/>
      <c r="R77" s="217" t="s">
        <v>184</v>
      </c>
      <c r="S77" s="217"/>
      <c r="T77" s="217"/>
      <c r="U77" s="217"/>
      <c r="V77" s="217"/>
      <c r="W77" s="217"/>
      <c r="X77" s="217"/>
      <c r="Y77" s="217"/>
      <c r="Z77" s="217"/>
      <c r="AA77" s="217"/>
      <c r="AB77" s="217"/>
      <c r="AC77" s="217"/>
      <c r="AD77" s="217"/>
      <c r="AE77" s="217"/>
      <c r="AF77" s="217"/>
      <c r="AG77" s="217"/>
      <c r="AH77" s="217"/>
      <c r="AI77" s="217"/>
      <c r="AJ77" s="217"/>
      <c r="AK77" s="217"/>
      <c r="AL77" s="62"/>
      <c r="AM77" s="60"/>
      <c r="AN77" s="60"/>
      <c r="AO77" s="60"/>
      <c r="AP77" s="60"/>
    </row>
    <row r="78" spans="2:75" s="69" customFormat="1" ht="5.0999999999999996" customHeight="1" x14ac:dyDescent="0.2">
      <c r="B78" s="61"/>
      <c r="C78" s="60"/>
      <c r="D78" s="60"/>
      <c r="E78" s="60"/>
      <c r="F78" s="60"/>
      <c r="G78" s="60"/>
      <c r="H78" s="60"/>
      <c r="I78" s="60"/>
      <c r="J78" s="60"/>
      <c r="K78" s="60"/>
      <c r="L78" s="73"/>
      <c r="M78" s="73"/>
      <c r="N78" s="73"/>
      <c r="O78" s="73"/>
      <c r="P78" s="73"/>
      <c r="Q78" s="73"/>
      <c r="R78" s="73"/>
      <c r="S78" s="73"/>
      <c r="T78" s="60"/>
      <c r="U78" s="60"/>
      <c r="V78" s="60"/>
      <c r="W78" s="60"/>
      <c r="X78" s="60"/>
      <c r="Y78" s="60"/>
      <c r="Z78" s="60"/>
      <c r="AA78" s="60"/>
      <c r="AB78" s="60"/>
      <c r="AC78" s="60"/>
      <c r="AD78" s="60"/>
      <c r="AE78" s="60"/>
      <c r="AF78" s="60"/>
      <c r="AG78" s="60"/>
      <c r="AH78" s="60"/>
      <c r="AI78" s="60"/>
      <c r="AJ78" s="60"/>
      <c r="AK78" s="60"/>
      <c r="AL78" s="62"/>
      <c r="AM78" s="60"/>
      <c r="AN78" s="60"/>
      <c r="AO78" s="60"/>
      <c r="AP78" s="60"/>
    </row>
    <row r="79" spans="2:75" ht="15" customHeight="1" x14ac:dyDescent="0.2">
      <c r="B79" s="58"/>
      <c r="C79" s="236" t="s">
        <v>180</v>
      </c>
      <c r="D79" s="241"/>
      <c r="E79" s="241"/>
      <c r="F79" s="241"/>
      <c r="G79" s="241"/>
      <c r="H79" s="241"/>
      <c r="I79" s="241"/>
      <c r="J79" s="242"/>
      <c r="K79" s="52"/>
      <c r="L79" s="191"/>
      <c r="M79" s="192"/>
      <c r="N79" s="192"/>
      <c r="O79" s="192"/>
      <c r="P79" s="193"/>
      <c r="Q79" s="144"/>
      <c r="R79" s="191"/>
      <c r="S79" s="192"/>
      <c r="T79" s="192"/>
      <c r="U79" s="192"/>
      <c r="V79" s="192"/>
      <c r="W79" s="192"/>
      <c r="X79" s="192"/>
      <c r="Y79" s="192"/>
      <c r="Z79" s="192"/>
      <c r="AA79" s="192"/>
      <c r="AB79" s="192"/>
      <c r="AC79" s="192"/>
      <c r="AD79" s="192"/>
      <c r="AE79" s="192"/>
      <c r="AF79" s="192"/>
      <c r="AG79" s="192"/>
      <c r="AH79" s="192"/>
      <c r="AI79" s="192"/>
      <c r="AJ79" s="192"/>
      <c r="AK79" s="193"/>
      <c r="AL79" s="59"/>
      <c r="AM79" s="52"/>
      <c r="AN79" s="52"/>
      <c r="AO79" s="52"/>
      <c r="AP79" s="52"/>
    </row>
    <row r="80" spans="2:75" s="52" customFormat="1" ht="5.0999999999999996" customHeight="1" x14ac:dyDescent="0.2">
      <c r="B80" s="58"/>
      <c r="C80" s="70"/>
      <c r="D80" s="70"/>
      <c r="E80" s="70"/>
      <c r="F80" s="70"/>
      <c r="G80" s="70"/>
      <c r="H80" s="70"/>
      <c r="I80" s="70"/>
      <c r="J80" s="70"/>
      <c r="L80" s="74"/>
      <c r="M80" s="74"/>
      <c r="N80" s="74"/>
      <c r="O80" s="74"/>
      <c r="P80" s="74"/>
      <c r="Q80" s="144"/>
      <c r="R80" s="144"/>
      <c r="S80" s="144"/>
      <c r="T80" s="144"/>
      <c r="U80" s="74"/>
      <c r="V80" s="74"/>
      <c r="W80" s="74"/>
      <c r="X80" s="74"/>
      <c r="Y80" s="74"/>
      <c r="Z80" s="74"/>
      <c r="AA80" s="74"/>
      <c r="AB80" s="74"/>
      <c r="AC80" s="74"/>
      <c r="AD80" s="74"/>
      <c r="AE80" s="74"/>
      <c r="AF80" s="74"/>
      <c r="AG80" s="74"/>
      <c r="AH80" s="74"/>
      <c r="AI80" s="74"/>
      <c r="AJ80" s="74"/>
      <c r="AK80" s="74"/>
      <c r="AL80" s="59"/>
    </row>
    <row r="81" spans="1:43" ht="15" customHeight="1" x14ac:dyDescent="0.2">
      <c r="B81" s="58"/>
      <c r="C81" s="236" t="s">
        <v>4</v>
      </c>
      <c r="D81" s="241"/>
      <c r="E81" s="241"/>
      <c r="F81" s="241"/>
      <c r="G81" s="241"/>
      <c r="H81" s="241"/>
      <c r="I81" s="241"/>
      <c r="J81" s="242"/>
      <c r="K81" s="52"/>
      <c r="L81" s="191"/>
      <c r="M81" s="192"/>
      <c r="N81" s="192"/>
      <c r="O81" s="192"/>
      <c r="P81" s="193"/>
      <c r="Q81" s="144"/>
      <c r="R81" s="191"/>
      <c r="S81" s="192"/>
      <c r="T81" s="192"/>
      <c r="U81" s="192"/>
      <c r="V81" s="192"/>
      <c r="W81" s="192"/>
      <c r="X81" s="192"/>
      <c r="Y81" s="192"/>
      <c r="Z81" s="192"/>
      <c r="AA81" s="192"/>
      <c r="AB81" s="192"/>
      <c r="AC81" s="192"/>
      <c r="AD81" s="192"/>
      <c r="AE81" s="192"/>
      <c r="AF81" s="192"/>
      <c r="AG81" s="192"/>
      <c r="AH81" s="192"/>
      <c r="AI81" s="192"/>
      <c r="AJ81" s="192"/>
      <c r="AK81" s="193"/>
      <c r="AL81" s="59"/>
      <c r="AM81" s="52"/>
      <c r="AN81" s="52"/>
      <c r="AO81" s="52"/>
      <c r="AP81" s="52"/>
    </row>
    <row r="82" spans="1:43" s="52" customFormat="1" ht="5.0999999999999996" customHeight="1" x14ac:dyDescent="0.2">
      <c r="B82" s="58"/>
      <c r="C82" s="70"/>
      <c r="D82" s="70"/>
      <c r="E82" s="70"/>
      <c r="F82" s="70"/>
      <c r="G82" s="70"/>
      <c r="H82" s="70"/>
      <c r="I82" s="70"/>
      <c r="J82" s="70"/>
      <c r="L82" s="74"/>
      <c r="M82" s="74"/>
      <c r="N82" s="74"/>
      <c r="O82" s="74"/>
      <c r="P82" s="74"/>
      <c r="Q82" s="144"/>
      <c r="R82" s="144"/>
      <c r="S82" s="144"/>
      <c r="T82" s="144"/>
      <c r="U82" s="74"/>
      <c r="V82" s="74"/>
      <c r="W82" s="74"/>
      <c r="X82" s="74"/>
      <c r="Y82" s="74"/>
      <c r="Z82" s="74"/>
      <c r="AA82" s="74"/>
      <c r="AB82" s="74"/>
      <c r="AC82" s="74"/>
      <c r="AD82" s="74"/>
      <c r="AE82" s="74"/>
      <c r="AF82" s="74"/>
      <c r="AG82" s="74"/>
      <c r="AH82" s="74"/>
      <c r="AI82" s="74"/>
      <c r="AJ82" s="74"/>
      <c r="AK82" s="74"/>
      <c r="AL82" s="59"/>
    </row>
    <row r="83" spans="1:43" s="158" customFormat="1" ht="15" customHeight="1" x14ac:dyDescent="0.2">
      <c r="B83" s="159"/>
      <c r="C83" s="236" t="s">
        <v>181</v>
      </c>
      <c r="D83" s="237"/>
      <c r="E83" s="237"/>
      <c r="F83" s="237"/>
      <c r="G83" s="237"/>
      <c r="H83" s="237"/>
      <c r="I83" s="237"/>
      <c r="J83" s="238"/>
      <c r="K83" s="156"/>
      <c r="L83" s="191"/>
      <c r="M83" s="192"/>
      <c r="N83" s="192"/>
      <c r="O83" s="192"/>
      <c r="P83" s="193"/>
      <c r="Q83" s="160"/>
      <c r="R83" s="214"/>
      <c r="S83" s="215"/>
      <c r="T83" s="215"/>
      <c r="U83" s="215"/>
      <c r="V83" s="215"/>
      <c r="W83" s="215"/>
      <c r="X83" s="215"/>
      <c r="Y83" s="215"/>
      <c r="Z83" s="215"/>
      <c r="AA83" s="215"/>
      <c r="AB83" s="215"/>
      <c r="AC83" s="215"/>
      <c r="AD83" s="215"/>
      <c r="AE83" s="215"/>
      <c r="AF83" s="215"/>
      <c r="AG83" s="215"/>
      <c r="AH83" s="215"/>
      <c r="AI83" s="215"/>
      <c r="AJ83" s="215"/>
      <c r="AK83" s="216"/>
      <c r="AL83" s="161"/>
      <c r="AM83" s="156"/>
      <c r="AN83" s="156"/>
      <c r="AO83" s="156"/>
      <c r="AP83" s="156"/>
    </row>
    <row r="84" spans="1:43" s="52" customFormat="1" ht="5.0999999999999996" customHeight="1" x14ac:dyDescent="0.2">
      <c r="B84" s="58"/>
      <c r="C84" s="74"/>
      <c r="D84" s="74"/>
      <c r="E84" s="74"/>
      <c r="F84" s="74"/>
      <c r="G84" s="74"/>
      <c r="H84" s="74"/>
      <c r="I84" s="74"/>
      <c r="J84" s="74"/>
      <c r="L84" s="74"/>
      <c r="M84" s="74"/>
      <c r="N84" s="74"/>
      <c r="O84" s="74"/>
      <c r="P84" s="74"/>
      <c r="Q84" s="144"/>
      <c r="R84" s="144"/>
      <c r="S84" s="144"/>
      <c r="T84" s="144"/>
      <c r="U84" s="74"/>
      <c r="V84" s="74"/>
      <c r="W84" s="74"/>
      <c r="X84" s="74"/>
      <c r="Y84" s="74"/>
      <c r="Z84" s="74"/>
      <c r="AA84" s="74"/>
      <c r="AB84" s="74"/>
      <c r="AC84" s="74"/>
      <c r="AD84" s="74"/>
      <c r="AE84" s="74"/>
      <c r="AF84" s="74"/>
      <c r="AG84" s="74"/>
      <c r="AH84" s="74"/>
      <c r="AI84" s="74"/>
      <c r="AJ84" s="74"/>
      <c r="AK84" s="74"/>
      <c r="AL84" s="59"/>
    </row>
    <row r="85" spans="1:43" ht="15" customHeight="1" x14ac:dyDescent="0.2">
      <c r="B85" s="58"/>
      <c r="C85" s="236" t="s">
        <v>182</v>
      </c>
      <c r="D85" s="241"/>
      <c r="E85" s="241"/>
      <c r="F85" s="241"/>
      <c r="G85" s="241"/>
      <c r="H85" s="241"/>
      <c r="I85" s="241"/>
      <c r="J85" s="242"/>
      <c r="K85" s="52"/>
      <c r="L85" s="191"/>
      <c r="M85" s="192"/>
      <c r="N85" s="192"/>
      <c r="O85" s="192"/>
      <c r="P85" s="193"/>
      <c r="Q85" s="144"/>
      <c r="R85" s="191"/>
      <c r="S85" s="192"/>
      <c r="T85" s="192"/>
      <c r="U85" s="192"/>
      <c r="V85" s="192"/>
      <c r="W85" s="192"/>
      <c r="X85" s="192"/>
      <c r="Y85" s="192"/>
      <c r="Z85" s="192"/>
      <c r="AA85" s="192"/>
      <c r="AB85" s="192"/>
      <c r="AC85" s="192"/>
      <c r="AD85" s="192"/>
      <c r="AE85" s="192"/>
      <c r="AF85" s="192"/>
      <c r="AG85" s="192"/>
      <c r="AH85" s="192"/>
      <c r="AI85" s="192"/>
      <c r="AJ85" s="192"/>
      <c r="AK85" s="193"/>
      <c r="AL85" s="59"/>
      <c r="AM85" s="52"/>
      <c r="AN85" s="52"/>
      <c r="AO85" s="52"/>
      <c r="AP85" s="52"/>
    </row>
    <row r="86" spans="1:43" s="52" customFormat="1" ht="5.0999999999999996" customHeight="1" x14ac:dyDescent="0.2">
      <c r="B86" s="58"/>
      <c r="C86" s="70"/>
      <c r="D86" s="70"/>
      <c r="E86" s="70"/>
      <c r="F86" s="70"/>
      <c r="G86" s="70"/>
      <c r="H86" s="70"/>
      <c r="I86" s="70"/>
      <c r="J86" s="70"/>
      <c r="L86" s="74"/>
      <c r="M86" s="74"/>
      <c r="N86" s="74"/>
      <c r="O86" s="74"/>
      <c r="P86" s="74"/>
      <c r="Q86" s="144"/>
      <c r="R86" s="144"/>
      <c r="S86" s="144"/>
      <c r="T86" s="144"/>
      <c r="U86" s="74"/>
      <c r="V86" s="74"/>
      <c r="W86" s="74"/>
      <c r="X86" s="74"/>
      <c r="Y86" s="74"/>
      <c r="Z86" s="74"/>
      <c r="AA86" s="74"/>
      <c r="AB86" s="74"/>
      <c r="AC86" s="74"/>
      <c r="AD86" s="74"/>
      <c r="AE86" s="74"/>
      <c r="AF86" s="74"/>
      <c r="AG86" s="74"/>
      <c r="AH86" s="74"/>
      <c r="AI86" s="74"/>
      <c r="AJ86" s="74"/>
      <c r="AK86" s="74"/>
      <c r="AL86" s="59"/>
    </row>
    <row r="87" spans="1:43" ht="15" customHeight="1" x14ac:dyDescent="0.2">
      <c r="B87" s="58"/>
      <c r="C87" s="236" t="s">
        <v>183</v>
      </c>
      <c r="D87" s="237"/>
      <c r="E87" s="237"/>
      <c r="F87" s="237"/>
      <c r="G87" s="237"/>
      <c r="H87" s="237"/>
      <c r="I87" s="237"/>
      <c r="J87" s="238"/>
      <c r="K87" s="52"/>
      <c r="L87" s="191"/>
      <c r="M87" s="192"/>
      <c r="N87" s="192"/>
      <c r="O87" s="192"/>
      <c r="P87" s="193"/>
      <c r="Q87" s="144"/>
      <c r="R87" s="191"/>
      <c r="S87" s="192"/>
      <c r="T87" s="192"/>
      <c r="U87" s="192"/>
      <c r="V87" s="192"/>
      <c r="W87" s="192"/>
      <c r="X87" s="192"/>
      <c r="Y87" s="192"/>
      <c r="Z87" s="192"/>
      <c r="AA87" s="192"/>
      <c r="AB87" s="192"/>
      <c r="AC87" s="192"/>
      <c r="AD87" s="192"/>
      <c r="AE87" s="192"/>
      <c r="AF87" s="192"/>
      <c r="AG87" s="192"/>
      <c r="AH87" s="192"/>
      <c r="AI87" s="192"/>
      <c r="AJ87" s="192"/>
      <c r="AK87" s="193"/>
      <c r="AL87" s="59"/>
      <c r="AM87" s="52"/>
      <c r="AN87" s="52"/>
      <c r="AO87" s="52"/>
      <c r="AP87" s="52"/>
    </row>
    <row r="88" spans="1:43" ht="5.0999999999999996" customHeight="1" x14ac:dyDescent="0.2">
      <c r="B88" s="64"/>
      <c r="C88" s="65"/>
      <c r="D88" s="65"/>
      <c r="E88" s="65"/>
      <c r="F88" s="65"/>
      <c r="G88" s="65"/>
      <c r="H88" s="65"/>
      <c r="I88" s="65"/>
      <c r="J88" s="65"/>
      <c r="K88" s="65"/>
      <c r="L88" s="65"/>
      <c r="M88" s="65"/>
      <c r="N88" s="65"/>
      <c r="O88" s="65"/>
      <c r="P88" s="65"/>
      <c r="Q88" s="65"/>
      <c r="R88" s="65"/>
      <c r="S88" s="65"/>
      <c r="T88" s="65"/>
      <c r="U88" s="65"/>
      <c r="V88" s="65"/>
      <c r="W88" s="65"/>
      <c r="X88" s="65"/>
      <c r="Y88" s="65"/>
      <c r="Z88" s="65"/>
      <c r="AA88" s="65"/>
      <c r="AB88" s="65"/>
      <c r="AC88" s="65"/>
      <c r="AD88" s="65"/>
      <c r="AE88" s="65"/>
      <c r="AF88" s="65"/>
      <c r="AG88" s="65"/>
      <c r="AH88" s="65"/>
      <c r="AI88" s="65"/>
      <c r="AJ88" s="65"/>
      <c r="AK88" s="65"/>
      <c r="AL88" s="66"/>
    </row>
    <row r="89" spans="1:43" ht="5.0999999999999996" customHeight="1" x14ac:dyDescent="0.2">
      <c r="A89" s="52"/>
      <c r="B89" s="52"/>
      <c r="AQ89" s="52"/>
    </row>
    <row r="90" spans="1:43" ht="5.0999999999999996" customHeight="1" x14ac:dyDescent="0.2">
      <c r="A90" s="52"/>
      <c r="B90" s="55"/>
      <c r="C90" s="56"/>
      <c r="D90" s="56"/>
      <c r="E90" s="56"/>
      <c r="F90" s="56"/>
      <c r="G90" s="56"/>
      <c r="H90" s="56"/>
      <c r="I90" s="56"/>
      <c r="J90" s="56"/>
      <c r="K90" s="56"/>
      <c r="L90" s="56"/>
      <c r="M90" s="56"/>
      <c r="N90" s="56"/>
      <c r="O90" s="56"/>
      <c r="P90" s="56"/>
      <c r="Q90" s="56"/>
      <c r="R90" s="56"/>
      <c r="S90" s="56"/>
      <c r="T90" s="56"/>
      <c r="U90" s="56"/>
      <c r="V90" s="56"/>
      <c r="W90" s="56"/>
      <c r="X90" s="56"/>
      <c r="Y90" s="56"/>
      <c r="Z90" s="56"/>
      <c r="AA90" s="56"/>
      <c r="AB90" s="56"/>
      <c r="AC90" s="56"/>
      <c r="AD90" s="56"/>
      <c r="AE90" s="56"/>
      <c r="AF90" s="56"/>
      <c r="AG90" s="56"/>
      <c r="AH90" s="56"/>
      <c r="AI90" s="56"/>
      <c r="AJ90" s="56"/>
      <c r="AK90" s="56"/>
      <c r="AL90" s="57"/>
      <c r="AQ90" s="52"/>
    </row>
    <row r="91" spans="1:43" ht="15" customHeight="1" x14ac:dyDescent="0.2">
      <c r="A91" s="52"/>
      <c r="B91" s="58"/>
      <c r="C91" s="68" t="s">
        <v>186</v>
      </c>
      <c r="D91" s="52"/>
      <c r="E91" s="52"/>
      <c r="F91" s="52"/>
      <c r="G91" s="52"/>
      <c r="H91" s="52"/>
      <c r="I91" s="52"/>
      <c r="J91" s="52"/>
      <c r="K91" s="52"/>
      <c r="L91" s="52"/>
      <c r="M91" s="52"/>
      <c r="N91" s="52"/>
      <c r="O91" s="52"/>
      <c r="P91" s="52"/>
      <c r="Q91" s="52"/>
      <c r="R91" s="52"/>
      <c r="S91" s="52"/>
      <c r="T91" s="52"/>
      <c r="U91" s="52"/>
      <c r="V91" s="52"/>
      <c r="W91" s="52"/>
      <c r="X91" s="52"/>
      <c r="Y91" s="52"/>
      <c r="Z91" s="52"/>
      <c r="AA91" s="52"/>
      <c r="AB91" s="52"/>
      <c r="AC91" s="52"/>
      <c r="AD91" s="52"/>
      <c r="AE91" s="52"/>
      <c r="AF91" s="52"/>
      <c r="AG91" s="52"/>
      <c r="AH91" s="52"/>
      <c r="AI91" s="52"/>
      <c r="AJ91" s="52"/>
      <c r="AK91" s="52"/>
      <c r="AL91" s="59"/>
      <c r="AQ91" s="52"/>
    </row>
    <row r="92" spans="1:43" ht="5.0999999999999996" customHeight="1" x14ac:dyDescent="0.2">
      <c r="A92" s="52"/>
      <c r="B92" s="58"/>
      <c r="C92" s="52"/>
      <c r="D92" s="52"/>
      <c r="E92" s="52"/>
      <c r="F92" s="52"/>
      <c r="G92" s="52"/>
      <c r="H92" s="52"/>
      <c r="I92" s="52"/>
      <c r="J92" s="52"/>
      <c r="K92" s="52"/>
      <c r="L92" s="52"/>
      <c r="M92" s="52"/>
      <c r="N92" s="52"/>
      <c r="O92" s="52"/>
      <c r="P92" s="52"/>
      <c r="Q92" s="52"/>
      <c r="R92" s="52"/>
      <c r="S92" s="52"/>
      <c r="T92" s="52"/>
      <c r="U92" s="52"/>
      <c r="V92" s="52"/>
      <c r="W92" s="52"/>
      <c r="X92" s="52"/>
      <c r="Y92" s="52"/>
      <c r="Z92" s="52"/>
      <c r="AA92" s="52"/>
      <c r="AB92" s="52"/>
      <c r="AC92" s="52"/>
      <c r="AD92" s="52"/>
      <c r="AE92" s="52"/>
      <c r="AF92" s="52"/>
      <c r="AG92" s="52"/>
      <c r="AH92" s="52"/>
      <c r="AI92" s="52"/>
      <c r="AJ92" s="52"/>
      <c r="AK92" s="52"/>
      <c r="AL92" s="59"/>
      <c r="AQ92" s="52"/>
    </row>
    <row r="93" spans="1:43" ht="15" customHeight="1" x14ac:dyDescent="0.2">
      <c r="B93" s="58"/>
      <c r="C93" s="52" t="s">
        <v>187</v>
      </c>
      <c r="D93" s="52"/>
      <c r="E93" s="52"/>
      <c r="F93" s="52"/>
      <c r="G93" s="52"/>
      <c r="H93" s="52"/>
      <c r="I93" s="52"/>
      <c r="J93" s="52"/>
      <c r="K93" s="52"/>
      <c r="L93" s="52"/>
      <c r="M93" s="52"/>
      <c r="N93" s="52"/>
      <c r="O93" s="52"/>
      <c r="P93" s="52"/>
      <c r="Q93" s="52"/>
      <c r="R93" s="52"/>
      <c r="S93" s="52"/>
      <c r="T93" s="52"/>
      <c r="U93" s="52"/>
      <c r="V93" s="52"/>
      <c r="W93" s="52"/>
      <c r="X93" s="52"/>
      <c r="Y93" s="52"/>
      <c r="Z93" s="52"/>
      <c r="AA93" s="52"/>
      <c r="AB93" s="52"/>
      <c r="AC93" s="71">
        <v>2</v>
      </c>
      <c r="AD93" s="191"/>
      <c r="AE93" s="192"/>
      <c r="AF93" s="192"/>
      <c r="AG93" s="192"/>
      <c r="AH93" s="192"/>
      <c r="AI93" s="192"/>
      <c r="AJ93" s="192"/>
      <c r="AK93" s="193"/>
      <c r="AL93" s="59"/>
      <c r="AM93" s="52"/>
      <c r="AN93" s="52"/>
      <c r="AO93" s="52"/>
      <c r="AP93" s="52"/>
    </row>
    <row r="94" spans="1:43" ht="5.0999999999999996" customHeight="1" x14ac:dyDescent="0.2">
      <c r="B94" s="64"/>
      <c r="C94" s="65"/>
      <c r="D94" s="65"/>
      <c r="E94" s="65"/>
      <c r="F94" s="65"/>
      <c r="G94" s="65"/>
      <c r="H94" s="65"/>
      <c r="I94" s="65"/>
      <c r="J94" s="65"/>
      <c r="K94" s="65"/>
      <c r="L94" s="65"/>
      <c r="M94" s="65"/>
      <c r="N94" s="65"/>
      <c r="O94" s="65"/>
      <c r="P94" s="65"/>
      <c r="Q94" s="65"/>
      <c r="R94" s="65"/>
      <c r="S94" s="65"/>
      <c r="T94" s="65"/>
      <c r="U94" s="65"/>
      <c r="V94" s="65"/>
      <c r="W94" s="65"/>
      <c r="X94" s="65"/>
      <c r="Y94" s="65"/>
      <c r="Z94" s="65"/>
      <c r="AA94" s="65"/>
      <c r="AB94" s="65"/>
      <c r="AC94" s="65"/>
      <c r="AD94" s="65"/>
      <c r="AE94" s="65"/>
      <c r="AF94" s="65"/>
      <c r="AG94" s="65"/>
      <c r="AH94" s="65"/>
      <c r="AI94" s="65"/>
      <c r="AJ94" s="65"/>
      <c r="AK94" s="65"/>
      <c r="AL94" s="66"/>
      <c r="AM94" s="52"/>
      <c r="AN94" s="52"/>
      <c r="AO94" s="52"/>
      <c r="AP94" s="52"/>
    </row>
    <row r="95" spans="1:43" ht="5.0999999999999996" customHeight="1" x14ac:dyDescent="0.2"/>
    <row r="96" spans="1:43" ht="5.0999999999999996" customHeight="1" x14ac:dyDescent="0.2">
      <c r="B96" s="55"/>
      <c r="C96" s="56"/>
      <c r="D96" s="56"/>
      <c r="E96" s="56"/>
      <c r="F96" s="56"/>
      <c r="G96" s="56"/>
      <c r="H96" s="56"/>
      <c r="I96" s="56"/>
      <c r="J96" s="56"/>
      <c r="K96" s="56"/>
      <c r="L96" s="56"/>
      <c r="M96" s="56"/>
      <c r="N96" s="56"/>
      <c r="O96" s="56"/>
      <c r="P96" s="56"/>
      <c r="Q96" s="56"/>
      <c r="R96" s="56"/>
      <c r="S96" s="56"/>
      <c r="T96" s="56"/>
      <c r="U96" s="56"/>
      <c r="V96" s="56"/>
      <c r="W96" s="56"/>
      <c r="X96" s="56"/>
      <c r="Y96" s="56"/>
      <c r="Z96" s="56"/>
      <c r="AA96" s="56"/>
      <c r="AB96" s="56"/>
      <c r="AC96" s="56"/>
      <c r="AD96" s="56"/>
      <c r="AE96" s="56"/>
      <c r="AF96" s="56"/>
      <c r="AG96" s="56"/>
      <c r="AH96" s="56"/>
      <c r="AI96" s="56"/>
      <c r="AJ96" s="56"/>
      <c r="AK96" s="56"/>
      <c r="AL96" s="57"/>
    </row>
    <row r="97" spans="1:55" ht="15" customHeight="1" x14ac:dyDescent="0.2">
      <c r="B97" s="58"/>
      <c r="C97" s="52" t="s">
        <v>188</v>
      </c>
      <c r="D97" s="52"/>
      <c r="E97" s="52"/>
      <c r="F97" s="52"/>
      <c r="G97" s="52"/>
      <c r="H97" s="52"/>
      <c r="I97" s="52"/>
      <c r="J97" s="52"/>
      <c r="K97" s="52"/>
      <c r="L97" s="52"/>
      <c r="M97" s="52"/>
      <c r="N97" s="52"/>
      <c r="O97" s="52"/>
      <c r="P97" s="52"/>
      <c r="Q97" s="52"/>
      <c r="R97" s="52"/>
      <c r="S97" s="52"/>
      <c r="T97" s="52"/>
      <c r="U97" s="52"/>
      <c r="V97" s="52"/>
      <c r="W97" s="52"/>
      <c r="X97" s="52"/>
      <c r="Y97" s="52"/>
      <c r="Z97" s="52"/>
      <c r="AA97" s="52"/>
      <c r="AB97" s="52"/>
      <c r="AC97" s="52"/>
      <c r="AD97" s="52"/>
      <c r="AE97" s="52"/>
      <c r="AF97" s="52"/>
      <c r="AG97" s="52"/>
      <c r="AH97" s="52"/>
      <c r="AI97" s="52"/>
      <c r="AJ97" s="52"/>
      <c r="AK97" s="52"/>
      <c r="AL97" s="59"/>
    </row>
    <row r="98" spans="1:55" ht="15" customHeight="1" x14ac:dyDescent="0.2">
      <c r="B98" s="58"/>
      <c r="C98" s="200"/>
      <c r="D98" s="201"/>
      <c r="E98" s="201"/>
      <c r="F98" s="201"/>
      <c r="G98" s="201"/>
      <c r="H98" s="201"/>
      <c r="I98" s="201"/>
      <c r="J98" s="201"/>
      <c r="K98" s="201"/>
      <c r="L98" s="201"/>
      <c r="M98" s="201"/>
      <c r="N98" s="201"/>
      <c r="O98" s="201"/>
      <c r="P98" s="201"/>
      <c r="Q98" s="201"/>
      <c r="R98" s="201"/>
      <c r="S98" s="201"/>
      <c r="T98" s="201"/>
      <c r="U98" s="201"/>
      <c r="V98" s="201"/>
      <c r="W98" s="201"/>
      <c r="X98" s="201"/>
      <c r="Y98" s="201"/>
      <c r="Z98" s="201"/>
      <c r="AA98" s="201"/>
      <c r="AB98" s="201"/>
      <c r="AC98" s="201"/>
      <c r="AD98" s="201"/>
      <c r="AE98" s="201"/>
      <c r="AF98" s="201"/>
      <c r="AG98" s="201"/>
      <c r="AH98" s="201"/>
      <c r="AI98" s="201"/>
      <c r="AJ98" s="201"/>
      <c r="AK98" s="202"/>
      <c r="AL98" s="59"/>
      <c r="AM98" s="52"/>
      <c r="AN98" s="52"/>
      <c r="AO98" s="52"/>
      <c r="AP98" s="52"/>
    </row>
    <row r="99" spans="1:55" ht="15" customHeight="1" x14ac:dyDescent="0.2">
      <c r="B99" s="58"/>
      <c r="C99" s="203"/>
      <c r="D99" s="204"/>
      <c r="E99" s="204"/>
      <c r="F99" s="204"/>
      <c r="G99" s="204"/>
      <c r="H99" s="204"/>
      <c r="I99" s="204"/>
      <c r="J99" s="204"/>
      <c r="K99" s="204"/>
      <c r="L99" s="204"/>
      <c r="M99" s="204"/>
      <c r="N99" s="204"/>
      <c r="O99" s="204"/>
      <c r="P99" s="204"/>
      <c r="Q99" s="204"/>
      <c r="R99" s="204"/>
      <c r="S99" s="204"/>
      <c r="T99" s="204"/>
      <c r="U99" s="204"/>
      <c r="V99" s="204"/>
      <c r="W99" s="204"/>
      <c r="X99" s="204"/>
      <c r="Y99" s="204"/>
      <c r="Z99" s="204"/>
      <c r="AA99" s="204"/>
      <c r="AB99" s="204"/>
      <c r="AC99" s="204"/>
      <c r="AD99" s="204"/>
      <c r="AE99" s="204"/>
      <c r="AF99" s="204"/>
      <c r="AG99" s="204"/>
      <c r="AH99" s="204"/>
      <c r="AI99" s="204"/>
      <c r="AJ99" s="204"/>
      <c r="AK99" s="205"/>
      <c r="AL99" s="59"/>
    </row>
    <row r="100" spans="1:55" ht="15" customHeight="1" x14ac:dyDescent="0.2">
      <c r="A100" s="52"/>
      <c r="B100" s="58"/>
      <c r="C100" s="203"/>
      <c r="D100" s="204"/>
      <c r="E100" s="204"/>
      <c r="F100" s="204"/>
      <c r="G100" s="204"/>
      <c r="H100" s="204"/>
      <c r="I100" s="204"/>
      <c r="J100" s="204"/>
      <c r="K100" s="204"/>
      <c r="L100" s="204"/>
      <c r="M100" s="204"/>
      <c r="N100" s="204"/>
      <c r="O100" s="204"/>
      <c r="P100" s="204"/>
      <c r="Q100" s="204"/>
      <c r="R100" s="204"/>
      <c r="S100" s="204"/>
      <c r="T100" s="204"/>
      <c r="U100" s="204"/>
      <c r="V100" s="204"/>
      <c r="W100" s="204"/>
      <c r="X100" s="204"/>
      <c r="Y100" s="204"/>
      <c r="Z100" s="204"/>
      <c r="AA100" s="204"/>
      <c r="AB100" s="204"/>
      <c r="AC100" s="204"/>
      <c r="AD100" s="204"/>
      <c r="AE100" s="204"/>
      <c r="AF100" s="204"/>
      <c r="AG100" s="204"/>
      <c r="AH100" s="204"/>
      <c r="AI100" s="204"/>
      <c r="AJ100" s="204"/>
      <c r="AK100" s="205"/>
      <c r="AL100" s="59"/>
      <c r="AQ100" s="52"/>
    </row>
    <row r="101" spans="1:55" ht="15" customHeight="1" x14ac:dyDescent="0.2">
      <c r="A101" s="52"/>
      <c r="B101" s="58"/>
      <c r="C101" s="203"/>
      <c r="D101" s="204"/>
      <c r="E101" s="204"/>
      <c r="F101" s="204"/>
      <c r="G101" s="204"/>
      <c r="H101" s="204"/>
      <c r="I101" s="204"/>
      <c r="J101" s="204"/>
      <c r="K101" s="204"/>
      <c r="L101" s="204"/>
      <c r="M101" s="204"/>
      <c r="N101" s="204"/>
      <c r="O101" s="204"/>
      <c r="P101" s="204"/>
      <c r="Q101" s="204"/>
      <c r="R101" s="204"/>
      <c r="S101" s="204"/>
      <c r="T101" s="204"/>
      <c r="U101" s="204"/>
      <c r="V101" s="204"/>
      <c r="W101" s="204"/>
      <c r="X101" s="204"/>
      <c r="Y101" s="204"/>
      <c r="Z101" s="204"/>
      <c r="AA101" s="204"/>
      <c r="AB101" s="204"/>
      <c r="AC101" s="204"/>
      <c r="AD101" s="204"/>
      <c r="AE101" s="204"/>
      <c r="AF101" s="204"/>
      <c r="AG101" s="204"/>
      <c r="AH101" s="204"/>
      <c r="AI101" s="204"/>
      <c r="AJ101" s="204"/>
      <c r="AK101" s="205"/>
      <c r="AL101" s="59"/>
      <c r="AQ101" s="52"/>
    </row>
    <row r="102" spans="1:55" ht="15" customHeight="1" x14ac:dyDescent="0.2">
      <c r="A102" s="52"/>
      <c r="B102" s="58"/>
      <c r="C102" s="206"/>
      <c r="D102" s="207"/>
      <c r="E102" s="207"/>
      <c r="F102" s="207"/>
      <c r="G102" s="207"/>
      <c r="H102" s="207"/>
      <c r="I102" s="207"/>
      <c r="J102" s="207"/>
      <c r="K102" s="207"/>
      <c r="L102" s="207"/>
      <c r="M102" s="207"/>
      <c r="N102" s="207"/>
      <c r="O102" s="207"/>
      <c r="P102" s="207"/>
      <c r="Q102" s="207"/>
      <c r="R102" s="207"/>
      <c r="S102" s="207"/>
      <c r="T102" s="207"/>
      <c r="U102" s="207"/>
      <c r="V102" s="207"/>
      <c r="W102" s="207"/>
      <c r="X102" s="207"/>
      <c r="Y102" s="207"/>
      <c r="Z102" s="207"/>
      <c r="AA102" s="207"/>
      <c r="AB102" s="207"/>
      <c r="AC102" s="207"/>
      <c r="AD102" s="207"/>
      <c r="AE102" s="207"/>
      <c r="AF102" s="207"/>
      <c r="AG102" s="207"/>
      <c r="AH102" s="207"/>
      <c r="AI102" s="207"/>
      <c r="AJ102" s="207"/>
      <c r="AK102" s="208"/>
      <c r="AL102" s="59"/>
      <c r="AQ102" s="52"/>
    </row>
    <row r="103" spans="1:55" ht="5.0999999999999996" customHeight="1" x14ac:dyDescent="0.2">
      <c r="B103" s="64"/>
      <c r="C103" s="65"/>
      <c r="D103" s="65"/>
      <c r="E103" s="65"/>
      <c r="F103" s="65"/>
      <c r="G103" s="65"/>
      <c r="H103" s="65"/>
      <c r="I103" s="65"/>
      <c r="J103" s="65"/>
      <c r="K103" s="65"/>
      <c r="L103" s="65"/>
      <c r="M103" s="65"/>
      <c r="N103" s="65"/>
      <c r="O103" s="65"/>
      <c r="P103" s="65"/>
      <c r="Q103" s="65"/>
      <c r="R103" s="65"/>
      <c r="S103" s="65"/>
      <c r="T103" s="65"/>
      <c r="U103" s="65"/>
      <c r="V103" s="65"/>
      <c r="W103" s="65"/>
      <c r="X103" s="65"/>
      <c r="Y103" s="65"/>
      <c r="Z103" s="65"/>
      <c r="AA103" s="65"/>
      <c r="AB103" s="65"/>
      <c r="AC103" s="65"/>
      <c r="AD103" s="65"/>
      <c r="AE103" s="65"/>
      <c r="AF103" s="65"/>
      <c r="AG103" s="65"/>
      <c r="AH103" s="65"/>
      <c r="AI103" s="65"/>
      <c r="AJ103" s="65"/>
      <c r="AK103" s="65"/>
      <c r="AL103" s="66"/>
    </row>
    <row r="106" spans="1:55" s="47" customFormat="1" ht="19.5" x14ac:dyDescent="0.2">
      <c r="B106" s="48"/>
      <c r="C106" s="49" t="s">
        <v>189</v>
      </c>
      <c r="D106" s="49"/>
      <c r="E106" s="49"/>
      <c r="F106" s="49"/>
      <c r="G106" s="49"/>
      <c r="H106" s="49"/>
      <c r="I106" s="49"/>
      <c r="J106" s="49"/>
      <c r="K106" s="49"/>
      <c r="L106" s="49"/>
      <c r="M106" s="49"/>
      <c r="N106" s="49"/>
      <c r="O106" s="49"/>
      <c r="P106" s="49"/>
      <c r="Q106" s="49"/>
      <c r="R106" s="49"/>
      <c r="S106" s="49"/>
      <c r="T106" s="49"/>
      <c r="U106" s="49"/>
      <c r="V106" s="49"/>
      <c r="W106" s="49"/>
      <c r="X106" s="49"/>
      <c r="Y106" s="49"/>
      <c r="Z106" s="49"/>
      <c r="AA106" s="49"/>
      <c r="AB106" s="49"/>
      <c r="AC106" s="49"/>
      <c r="AD106" s="49"/>
      <c r="AE106" s="49"/>
      <c r="AF106" s="49"/>
      <c r="AG106" s="49"/>
      <c r="AH106" s="49"/>
      <c r="AI106" s="49"/>
      <c r="AJ106" s="49"/>
      <c r="AK106" s="49"/>
      <c r="AL106" s="50"/>
      <c r="AU106" s="51"/>
    </row>
    <row r="107" spans="1:55" ht="5.0999999999999996" customHeight="1" x14ac:dyDescent="0.2">
      <c r="A107" s="52"/>
      <c r="B107" s="52"/>
      <c r="C107" s="52"/>
      <c r="D107" s="52"/>
      <c r="E107" s="52"/>
      <c r="F107" s="52"/>
      <c r="G107" s="52"/>
      <c r="H107" s="52"/>
      <c r="I107" s="52"/>
      <c r="J107" s="52"/>
      <c r="K107" s="52"/>
      <c r="L107" s="52"/>
      <c r="M107" s="52"/>
      <c r="N107" s="52"/>
      <c r="O107" s="52"/>
      <c r="P107" s="52"/>
      <c r="Q107" s="52"/>
      <c r="R107" s="52"/>
      <c r="S107" s="52"/>
      <c r="T107" s="52"/>
      <c r="U107" s="52"/>
      <c r="V107" s="52"/>
      <c r="W107" s="52"/>
      <c r="X107" s="52"/>
      <c r="Y107" s="52"/>
      <c r="Z107" s="52"/>
      <c r="AA107" s="52"/>
      <c r="AB107" s="52"/>
      <c r="AC107" s="52"/>
      <c r="AD107" s="52"/>
      <c r="AE107" s="52"/>
      <c r="AF107" s="52"/>
      <c r="AG107" s="52"/>
      <c r="AH107" s="52"/>
      <c r="AI107" s="52"/>
      <c r="AJ107" s="52"/>
      <c r="AK107" s="52"/>
      <c r="AL107" s="52"/>
      <c r="AM107" s="52"/>
      <c r="AN107" s="52"/>
      <c r="AO107" s="52"/>
      <c r="AP107" s="52"/>
      <c r="AQ107" s="52"/>
      <c r="AR107" s="52"/>
      <c r="AS107" s="52"/>
      <c r="AT107" s="52"/>
      <c r="AU107" s="67"/>
      <c r="AV107" s="52"/>
      <c r="AW107" s="52"/>
      <c r="AX107" s="52"/>
      <c r="AY107" s="52"/>
      <c r="AZ107" s="52"/>
      <c r="BA107" s="52"/>
      <c r="BB107" s="52"/>
      <c r="BC107" s="52"/>
    </row>
    <row r="108" spans="1:55" ht="5.0999999999999996" customHeight="1" x14ac:dyDescent="0.2">
      <c r="A108" s="52"/>
      <c r="B108" s="55"/>
      <c r="C108" s="56"/>
      <c r="D108" s="56"/>
      <c r="E108" s="56"/>
      <c r="F108" s="56"/>
      <c r="G108" s="56"/>
      <c r="H108" s="56"/>
      <c r="I108" s="56"/>
      <c r="J108" s="56"/>
      <c r="K108" s="56"/>
      <c r="L108" s="56"/>
      <c r="M108" s="56"/>
      <c r="N108" s="56"/>
      <c r="O108" s="56"/>
      <c r="P108" s="56"/>
      <c r="Q108" s="56"/>
      <c r="R108" s="56"/>
      <c r="S108" s="56"/>
      <c r="T108" s="56"/>
      <c r="U108" s="56"/>
      <c r="V108" s="56"/>
      <c r="W108" s="56"/>
      <c r="X108" s="56"/>
      <c r="Y108" s="56"/>
      <c r="Z108" s="56"/>
      <c r="AA108" s="56"/>
      <c r="AB108" s="56"/>
      <c r="AC108" s="56"/>
      <c r="AD108" s="56"/>
      <c r="AE108" s="56"/>
      <c r="AF108" s="56"/>
      <c r="AG108" s="56"/>
      <c r="AH108" s="56"/>
      <c r="AI108" s="56"/>
      <c r="AJ108" s="56"/>
      <c r="AK108" s="56"/>
      <c r="AL108" s="57"/>
      <c r="AM108" s="52"/>
      <c r="AN108" s="52"/>
      <c r="AO108" s="52"/>
      <c r="AP108" s="52"/>
      <c r="AQ108" s="52"/>
      <c r="AR108" s="52"/>
      <c r="AS108" s="52"/>
      <c r="AT108" s="52"/>
      <c r="AU108" s="67"/>
      <c r="AV108" s="52"/>
      <c r="AW108" s="52"/>
      <c r="AX108" s="52"/>
      <c r="AY108" s="52"/>
      <c r="AZ108" s="52"/>
      <c r="BA108" s="52"/>
      <c r="BB108" s="52"/>
      <c r="BC108" s="52"/>
    </row>
    <row r="109" spans="1:55" ht="15" customHeight="1" x14ac:dyDescent="0.2">
      <c r="A109" s="52"/>
      <c r="B109" s="58"/>
      <c r="C109" s="68" t="s">
        <v>190</v>
      </c>
      <c r="D109" s="52"/>
      <c r="E109" s="52"/>
      <c r="F109" s="52"/>
      <c r="G109" s="52"/>
      <c r="H109" s="52"/>
      <c r="I109" s="52"/>
      <c r="J109" s="52"/>
      <c r="K109" s="52"/>
      <c r="L109" s="52"/>
      <c r="M109" s="52"/>
      <c r="N109" s="52"/>
      <c r="O109" s="52"/>
      <c r="P109" s="52"/>
      <c r="Q109" s="52"/>
      <c r="R109" s="52"/>
      <c r="S109" s="52"/>
      <c r="T109" s="52"/>
      <c r="U109" s="52"/>
      <c r="V109" s="52"/>
      <c r="W109" s="52"/>
      <c r="X109" s="52"/>
      <c r="Y109" s="52"/>
      <c r="Z109" s="52"/>
      <c r="AA109" s="52"/>
      <c r="AB109" s="52"/>
      <c r="AC109" s="52"/>
      <c r="AD109" s="52"/>
      <c r="AE109" s="52"/>
      <c r="AF109" s="71">
        <v>2</v>
      </c>
      <c r="AG109" s="223"/>
      <c r="AH109" s="224"/>
      <c r="AI109" s="224"/>
      <c r="AJ109" s="224"/>
      <c r="AK109" s="225"/>
      <c r="AL109" s="59"/>
      <c r="AM109" s="52"/>
      <c r="AN109" s="52"/>
      <c r="AO109" s="52"/>
      <c r="AP109" s="52"/>
      <c r="AQ109" s="52"/>
      <c r="AR109" s="52"/>
      <c r="AS109" s="52"/>
      <c r="AT109" s="52"/>
      <c r="AU109" s="67"/>
      <c r="AV109" s="52"/>
      <c r="AW109" s="52"/>
      <c r="AX109" s="52"/>
      <c r="AY109" s="52"/>
      <c r="AZ109" s="52"/>
      <c r="BA109" s="52"/>
      <c r="BB109" s="52"/>
      <c r="BC109" s="52"/>
    </row>
    <row r="110" spans="1:55" ht="5.0999999999999996" customHeight="1" x14ac:dyDescent="0.2">
      <c r="A110" s="52"/>
      <c r="B110" s="58"/>
      <c r="C110" s="52"/>
      <c r="D110" s="52"/>
      <c r="E110" s="52"/>
      <c r="F110" s="52"/>
      <c r="G110" s="52"/>
      <c r="H110" s="52"/>
      <c r="I110" s="52"/>
      <c r="J110" s="52"/>
      <c r="K110" s="52"/>
      <c r="L110" s="52"/>
      <c r="M110" s="52"/>
      <c r="N110" s="52"/>
      <c r="O110" s="52"/>
      <c r="P110" s="52"/>
      <c r="Q110" s="52"/>
      <c r="R110" s="52"/>
      <c r="S110" s="52"/>
      <c r="T110" s="52"/>
      <c r="U110" s="52"/>
      <c r="V110" s="52"/>
      <c r="W110" s="52"/>
      <c r="X110" s="52"/>
      <c r="Y110" s="52"/>
      <c r="Z110" s="52"/>
      <c r="AA110" s="52"/>
      <c r="AB110" s="52"/>
      <c r="AC110" s="52"/>
      <c r="AD110" s="52"/>
      <c r="AE110" s="52"/>
      <c r="AF110" s="52"/>
      <c r="AG110" s="52"/>
      <c r="AH110" s="52"/>
      <c r="AI110" s="52"/>
      <c r="AJ110" s="52"/>
      <c r="AK110" s="52"/>
      <c r="AL110" s="59"/>
      <c r="AM110" s="52"/>
      <c r="AN110" s="52"/>
      <c r="AO110" s="52"/>
      <c r="AP110" s="52"/>
      <c r="AQ110" s="52"/>
      <c r="AR110" s="52"/>
      <c r="AS110" s="52"/>
      <c r="AT110" s="52"/>
      <c r="AU110" s="67"/>
      <c r="AV110" s="52"/>
      <c r="AW110" s="52"/>
      <c r="AX110" s="52"/>
      <c r="AY110" s="52"/>
      <c r="AZ110" s="52"/>
      <c r="BA110" s="52"/>
      <c r="BB110" s="52"/>
      <c r="BC110" s="52"/>
    </row>
    <row r="111" spans="1:55" ht="15" customHeight="1" x14ac:dyDescent="0.2">
      <c r="A111" s="52"/>
      <c r="B111" s="58"/>
      <c r="C111" s="217" t="s">
        <v>137</v>
      </c>
      <c r="D111" s="217"/>
      <c r="E111" s="217"/>
      <c r="F111" s="217"/>
      <c r="G111" s="217"/>
      <c r="H111" s="52"/>
      <c r="I111" s="217" t="s">
        <v>191</v>
      </c>
      <c r="J111" s="217"/>
      <c r="K111" s="217"/>
      <c r="L111" s="217"/>
      <c r="M111" s="217"/>
      <c r="N111" s="217"/>
      <c r="O111" s="217"/>
      <c r="P111" s="217"/>
      <c r="Q111" s="217"/>
      <c r="R111" s="60"/>
      <c r="S111" s="60"/>
      <c r="T111" s="60"/>
      <c r="U111" s="60"/>
      <c r="V111" s="52"/>
      <c r="W111" s="75"/>
      <c r="X111" s="75"/>
      <c r="Y111" s="75"/>
      <c r="Z111" s="75"/>
      <c r="AA111" s="75"/>
      <c r="AB111" s="52"/>
      <c r="AC111" s="52"/>
      <c r="AD111" s="52"/>
      <c r="AE111" s="52"/>
      <c r="AF111" s="52"/>
      <c r="AG111" s="52"/>
      <c r="AH111" s="52"/>
      <c r="AI111" s="52"/>
      <c r="AJ111" s="52"/>
      <c r="AK111" s="52"/>
      <c r="AL111" s="59"/>
      <c r="AM111" s="52"/>
      <c r="AN111" s="52"/>
      <c r="AO111" s="52"/>
      <c r="AP111" s="52"/>
      <c r="AQ111" s="52"/>
      <c r="AR111" s="52"/>
      <c r="AS111" s="52"/>
      <c r="AT111" s="52"/>
      <c r="AU111" s="67"/>
      <c r="AV111" s="52"/>
      <c r="AW111" s="52"/>
      <c r="AX111" s="52"/>
      <c r="AY111" s="52"/>
      <c r="AZ111" s="52"/>
      <c r="BA111" s="52"/>
      <c r="BB111" s="52"/>
      <c r="BC111" s="52"/>
    </row>
    <row r="112" spans="1:55" ht="15" customHeight="1" x14ac:dyDescent="0.2">
      <c r="A112" s="52"/>
      <c r="B112" s="58"/>
      <c r="C112" s="188"/>
      <c r="D112" s="189"/>
      <c r="E112" s="189"/>
      <c r="F112" s="189"/>
      <c r="G112" s="190"/>
      <c r="H112" s="52"/>
      <c r="I112" s="191"/>
      <c r="J112" s="192"/>
      <c r="K112" s="192"/>
      <c r="L112" s="192"/>
      <c r="M112" s="192"/>
      <c r="N112" s="192"/>
      <c r="O112" s="192"/>
      <c r="P112" s="192"/>
      <c r="Q112" s="193"/>
      <c r="R112" s="76"/>
      <c r="S112" s="76"/>
      <c r="T112" s="76"/>
      <c r="U112" s="76"/>
      <c r="V112" s="52"/>
      <c r="W112" s="77"/>
      <c r="X112" s="77"/>
      <c r="Y112" s="77"/>
      <c r="Z112" s="77"/>
      <c r="AA112" s="77"/>
      <c r="AB112" s="52"/>
      <c r="AC112" s="52"/>
      <c r="AD112" s="52"/>
      <c r="AE112" s="52"/>
      <c r="AF112" s="52"/>
      <c r="AG112" s="52"/>
      <c r="AH112" s="52"/>
      <c r="AI112" s="52"/>
      <c r="AJ112" s="52"/>
      <c r="AK112" s="52"/>
      <c r="AL112" s="59"/>
      <c r="AM112" s="52"/>
      <c r="AN112" s="52"/>
      <c r="AO112" s="52"/>
      <c r="AP112" s="52"/>
      <c r="AQ112" s="52"/>
      <c r="AR112" s="52"/>
      <c r="AS112" s="52"/>
      <c r="AT112" s="52"/>
      <c r="AU112" s="67"/>
      <c r="AV112" s="52"/>
      <c r="AW112" s="52"/>
      <c r="AX112" s="52"/>
      <c r="AY112" s="52"/>
      <c r="AZ112" s="52"/>
      <c r="BA112" s="52"/>
      <c r="BB112" s="52"/>
      <c r="BC112" s="52"/>
    </row>
    <row r="113" spans="1:55" ht="5.0999999999999996" customHeight="1" x14ac:dyDescent="0.2">
      <c r="A113" s="52"/>
      <c r="B113" s="64"/>
      <c r="C113" s="78"/>
      <c r="D113" s="78"/>
      <c r="E113" s="78"/>
      <c r="F113" s="78"/>
      <c r="G113" s="78"/>
      <c r="H113" s="65"/>
      <c r="I113" s="79"/>
      <c r="J113" s="79"/>
      <c r="K113" s="79"/>
      <c r="L113" s="79"/>
      <c r="M113" s="79"/>
      <c r="N113" s="79"/>
      <c r="O113" s="79"/>
      <c r="P113" s="65"/>
      <c r="Q113" s="80"/>
      <c r="R113" s="80"/>
      <c r="S113" s="80"/>
      <c r="T113" s="80"/>
      <c r="U113" s="80"/>
      <c r="V113" s="65"/>
      <c r="W113" s="78"/>
      <c r="X113" s="78"/>
      <c r="Y113" s="78"/>
      <c r="Z113" s="78"/>
      <c r="AA113" s="78"/>
      <c r="AB113" s="65"/>
      <c r="AC113" s="79"/>
      <c r="AD113" s="79"/>
      <c r="AE113" s="79"/>
      <c r="AF113" s="79"/>
      <c r="AG113" s="79"/>
      <c r="AH113" s="79"/>
      <c r="AI113" s="79"/>
      <c r="AJ113" s="79"/>
      <c r="AK113" s="79"/>
      <c r="AL113" s="66"/>
      <c r="AM113" s="52"/>
      <c r="AN113" s="52"/>
      <c r="AO113" s="52"/>
      <c r="AP113" s="52"/>
      <c r="AQ113" s="52"/>
      <c r="AR113" s="52"/>
      <c r="AS113" s="52"/>
      <c r="AT113" s="52"/>
      <c r="AU113" s="67"/>
      <c r="AV113" s="52"/>
      <c r="AW113" s="52"/>
      <c r="AX113" s="52"/>
      <c r="AY113" s="52"/>
      <c r="AZ113" s="52"/>
      <c r="BA113" s="52"/>
      <c r="BB113" s="52"/>
      <c r="BC113" s="52"/>
    </row>
    <row r="114" spans="1:55" ht="5.0999999999999996" customHeight="1" x14ac:dyDescent="0.2">
      <c r="A114" s="52"/>
      <c r="B114" s="52"/>
      <c r="C114" s="81"/>
      <c r="D114" s="81"/>
      <c r="E114" s="81"/>
      <c r="F114" s="81"/>
      <c r="G114" s="81"/>
      <c r="H114" s="52"/>
      <c r="I114" s="70"/>
      <c r="J114" s="70"/>
      <c r="K114" s="70"/>
      <c r="L114" s="70"/>
      <c r="M114" s="70"/>
      <c r="N114" s="70"/>
      <c r="O114" s="70"/>
      <c r="P114" s="52"/>
      <c r="Q114" s="76"/>
      <c r="R114" s="76"/>
      <c r="S114" s="76"/>
      <c r="T114" s="76"/>
      <c r="U114" s="76"/>
      <c r="V114" s="52"/>
      <c r="W114" s="81"/>
      <c r="X114" s="81"/>
      <c r="Y114" s="81"/>
      <c r="Z114" s="81"/>
      <c r="AA114" s="81"/>
      <c r="AB114" s="52"/>
      <c r="AC114" s="70"/>
      <c r="AD114" s="70"/>
      <c r="AE114" s="70"/>
      <c r="AF114" s="70"/>
      <c r="AG114" s="70"/>
      <c r="AH114" s="70"/>
      <c r="AI114" s="70"/>
      <c r="AJ114" s="70"/>
      <c r="AK114" s="70"/>
      <c r="AL114" s="52"/>
      <c r="AM114" s="52"/>
      <c r="AN114" s="52"/>
      <c r="AO114" s="52"/>
      <c r="AP114" s="52"/>
      <c r="AQ114" s="52"/>
      <c r="AR114" s="52"/>
      <c r="AS114" s="52"/>
      <c r="AT114" s="52"/>
      <c r="AU114" s="67"/>
      <c r="AV114" s="52"/>
      <c r="AW114" s="52"/>
      <c r="AX114" s="52"/>
      <c r="AY114" s="52"/>
      <c r="AZ114" s="52"/>
      <c r="BA114" s="52"/>
      <c r="BB114" s="52"/>
      <c r="BC114" s="52"/>
    </row>
    <row r="115" spans="1:55" ht="5.0999999999999996" customHeight="1" x14ac:dyDescent="0.2">
      <c r="A115" s="52"/>
      <c r="B115" s="55"/>
      <c r="C115" s="56"/>
      <c r="D115" s="56"/>
      <c r="E115" s="56"/>
      <c r="F115" s="56"/>
      <c r="G115" s="56"/>
      <c r="H115" s="56"/>
      <c r="I115" s="56"/>
      <c r="J115" s="56"/>
      <c r="K115" s="56"/>
      <c r="L115" s="56"/>
      <c r="M115" s="56"/>
      <c r="N115" s="56"/>
      <c r="O115" s="56"/>
      <c r="P115" s="56"/>
      <c r="Q115" s="56"/>
      <c r="R115" s="56"/>
      <c r="S115" s="56"/>
      <c r="T115" s="56"/>
      <c r="U115" s="56"/>
      <c r="V115" s="56"/>
      <c r="W115" s="56"/>
      <c r="X115" s="56"/>
      <c r="Y115" s="56"/>
      <c r="Z115" s="56"/>
      <c r="AA115" s="56"/>
      <c r="AB115" s="56"/>
      <c r="AC115" s="56"/>
      <c r="AD115" s="56"/>
      <c r="AE115" s="56"/>
      <c r="AF115" s="56"/>
      <c r="AG115" s="56"/>
      <c r="AH115" s="56"/>
      <c r="AI115" s="56"/>
      <c r="AJ115" s="56"/>
      <c r="AK115" s="56"/>
      <c r="AL115" s="57"/>
      <c r="AM115" s="52"/>
      <c r="AN115" s="52"/>
      <c r="AO115" s="52"/>
      <c r="AP115" s="52"/>
      <c r="AQ115" s="52"/>
      <c r="AR115" s="52"/>
      <c r="AS115" s="52"/>
      <c r="AT115" s="52"/>
      <c r="AU115" s="67"/>
      <c r="AV115" s="52"/>
      <c r="AW115" s="52"/>
      <c r="AX115" s="52"/>
      <c r="AY115" s="52"/>
      <c r="AZ115" s="52"/>
      <c r="BA115" s="52"/>
      <c r="BB115" s="52"/>
      <c r="BC115" s="52"/>
    </row>
    <row r="116" spans="1:55" ht="15" customHeight="1" x14ac:dyDescent="0.2">
      <c r="A116" s="52"/>
      <c r="B116" s="58"/>
      <c r="C116" s="68" t="s">
        <v>192</v>
      </c>
      <c r="D116" s="52"/>
      <c r="E116" s="52"/>
      <c r="F116" s="52"/>
      <c r="G116" s="52"/>
      <c r="H116" s="52"/>
      <c r="I116" s="52"/>
      <c r="J116" s="52"/>
      <c r="K116" s="52"/>
      <c r="L116" s="52"/>
      <c r="M116" s="52"/>
      <c r="N116" s="52"/>
      <c r="O116" s="52"/>
      <c r="P116" s="52"/>
      <c r="Q116" s="52"/>
      <c r="R116" s="52"/>
      <c r="S116" s="52"/>
      <c r="T116" s="52"/>
      <c r="U116" s="52"/>
      <c r="V116" s="52"/>
      <c r="W116" s="52"/>
      <c r="X116" s="52"/>
      <c r="Y116" s="52"/>
      <c r="Z116" s="52"/>
      <c r="AA116" s="52"/>
      <c r="AB116" s="52"/>
      <c r="AC116" s="52"/>
      <c r="AD116" s="52"/>
      <c r="AE116" s="52"/>
      <c r="AF116" s="71">
        <v>2</v>
      </c>
      <c r="AG116" s="223"/>
      <c r="AH116" s="224"/>
      <c r="AI116" s="224"/>
      <c r="AJ116" s="224"/>
      <c r="AK116" s="225"/>
      <c r="AL116" s="59"/>
      <c r="AM116" s="52"/>
      <c r="AN116" s="52"/>
      <c r="AO116" s="52"/>
      <c r="AP116" s="52"/>
      <c r="AQ116" s="52"/>
      <c r="AR116" s="52"/>
      <c r="AS116" s="52"/>
      <c r="AT116" s="52"/>
      <c r="AU116" s="67"/>
      <c r="AV116" s="52"/>
      <c r="AW116" s="52"/>
      <c r="AX116" s="52"/>
      <c r="AY116" s="52"/>
      <c r="AZ116" s="52"/>
      <c r="BA116" s="52"/>
      <c r="BB116" s="52"/>
      <c r="BC116" s="52"/>
    </row>
    <row r="117" spans="1:55" ht="5.0999999999999996" customHeight="1" x14ac:dyDescent="0.2">
      <c r="A117" s="52"/>
      <c r="B117" s="58"/>
      <c r="C117" s="52"/>
      <c r="D117" s="52"/>
      <c r="E117" s="52"/>
      <c r="F117" s="52"/>
      <c r="G117" s="52"/>
      <c r="H117" s="52"/>
      <c r="I117" s="52"/>
      <c r="J117" s="52"/>
      <c r="K117" s="52"/>
      <c r="L117" s="52"/>
      <c r="M117" s="52"/>
      <c r="N117" s="52"/>
      <c r="O117" s="52"/>
      <c r="P117" s="52"/>
      <c r="Q117" s="52"/>
      <c r="R117" s="52"/>
      <c r="S117" s="52"/>
      <c r="T117" s="52"/>
      <c r="U117" s="52"/>
      <c r="V117" s="52"/>
      <c r="W117" s="52"/>
      <c r="X117" s="52"/>
      <c r="Y117" s="52"/>
      <c r="Z117" s="52"/>
      <c r="AA117" s="52"/>
      <c r="AB117" s="52"/>
      <c r="AC117" s="52"/>
      <c r="AD117" s="52"/>
      <c r="AE117" s="52"/>
      <c r="AF117" s="52"/>
      <c r="AG117" s="52"/>
      <c r="AH117" s="52"/>
      <c r="AI117" s="52"/>
      <c r="AJ117" s="52"/>
      <c r="AK117" s="52"/>
      <c r="AL117" s="59"/>
      <c r="AM117" s="52"/>
      <c r="AN117" s="52"/>
      <c r="AO117" s="52"/>
      <c r="AP117" s="52"/>
      <c r="AQ117" s="52"/>
      <c r="AR117" s="52"/>
      <c r="AS117" s="52"/>
      <c r="AT117" s="52"/>
      <c r="AU117" s="67"/>
      <c r="AV117" s="52"/>
      <c r="AW117" s="52"/>
      <c r="AX117" s="52"/>
      <c r="AY117" s="52"/>
      <c r="AZ117" s="52"/>
      <c r="BA117" s="52"/>
      <c r="BB117" s="52"/>
      <c r="BC117" s="52"/>
    </row>
    <row r="118" spans="1:55" ht="15" customHeight="1" x14ac:dyDescent="0.2">
      <c r="A118" s="52"/>
      <c r="B118" s="58"/>
      <c r="C118" s="217" t="s">
        <v>137</v>
      </c>
      <c r="D118" s="217"/>
      <c r="E118" s="217"/>
      <c r="F118" s="217"/>
      <c r="G118" s="217"/>
      <c r="H118" s="52"/>
      <c r="I118" s="217" t="s">
        <v>193</v>
      </c>
      <c r="J118" s="217"/>
      <c r="K118" s="217"/>
      <c r="L118" s="217"/>
      <c r="M118" s="217"/>
      <c r="N118" s="217"/>
      <c r="O118" s="217"/>
      <c r="P118" s="52"/>
      <c r="Q118" s="217" t="s">
        <v>194</v>
      </c>
      <c r="R118" s="217"/>
      <c r="S118" s="217"/>
      <c r="T118" s="217"/>
      <c r="U118" s="217"/>
      <c r="V118" s="52"/>
      <c r="W118" s="239" t="s">
        <v>340</v>
      </c>
      <c r="X118" s="239"/>
      <c r="Y118" s="239"/>
      <c r="Z118" s="239"/>
      <c r="AA118" s="239"/>
      <c r="AB118" s="52"/>
      <c r="AC118" s="217" t="s">
        <v>225</v>
      </c>
      <c r="AD118" s="217"/>
      <c r="AE118" s="217"/>
      <c r="AF118" s="217"/>
      <c r="AG118" s="217"/>
      <c r="AH118" s="217"/>
      <c r="AI118" s="217"/>
      <c r="AJ118" s="217"/>
      <c r="AK118" s="217"/>
      <c r="AL118" s="59"/>
      <c r="AM118" s="52"/>
      <c r="AN118" s="52"/>
      <c r="AO118" s="52"/>
      <c r="AP118" s="52"/>
      <c r="AQ118" s="52"/>
      <c r="AR118" s="52"/>
      <c r="AS118" s="52"/>
      <c r="AT118" s="52"/>
      <c r="AU118" s="67"/>
      <c r="AV118" s="52"/>
      <c r="AW118" s="52"/>
      <c r="AX118" s="52"/>
      <c r="AY118" s="52"/>
      <c r="AZ118" s="52"/>
      <c r="BA118" s="52"/>
      <c r="BB118" s="52"/>
      <c r="BC118" s="52"/>
    </row>
    <row r="119" spans="1:55" ht="15" customHeight="1" x14ac:dyDescent="0.2">
      <c r="A119" s="52"/>
      <c r="B119" s="58"/>
      <c r="C119" s="188"/>
      <c r="D119" s="189"/>
      <c r="E119" s="189"/>
      <c r="F119" s="189"/>
      <c r="G119" s="190"/>
      <c r="H119" s="144"/>
      <c r="I119" s="191"/>
      <c r="J119" s="192"/>
      <c r="K119" s="192"/>
      <c r="L119" s="192"/>
      <c r="M119" s="192"/>
      <c r="N119" s="192"/>
      <c r="O119" s="193"/>
      <c r="P119" s="144"/>
      <c r="Q119" s="194"/>
      <c r="R119" s="195"/>
      <c r="S119" s="195"/>
      <c r="T119" s="195"/>
      <c r="U119" s="196"/>
      <c r="V119" s="144"/>
      <c r="W119" s="197" t="str">
        <f>IF(C119="","",C119*Q119)</f>
        <v/>
      </c>
      <c r="X119" s="198"/>
      <c r="Y119" s="198"/>
      <c r="Z119" s="198"/>
      <c r="AA119" s="199"/>
      <c r="AB119" s="144"/>
      <c r="AC119" s="191"/>
      <c r="AD119" s="192"/>
      <c r="AE119" s="192"/>
      <c r="AF119" s="192"/>
      <c r="AG119" s="192"/>
      <c r="AH119" s="192"/>
      <c r="AI119" s="192"/>
      <c r="AJ119" s="192"/>
      <c r="AK119" s="193"/>
      <c r="AL119" s="59"/>
      <c r="AM119" s="52"/>
      <c r="AN119" s="52"/>
      <c r="AO119" s="52"/>
      <c r="AP119" s="52"/>
      <c r="AQ119" s="52"/>
      <c r="AR119" s="52"/>
      <c r="AS119" s="52"/>
      <c r="AT119" s="52"/>
      <c r="AU119" s="67"/>
      <c r="AV119" s="52"/>
      <c r="AW119" s="52"/>
      <c r="AX119" s="52"/>
      <c r="AY119" s="52"/>
      <c r="AZ119" s="52"/>
      <c r="BA119" s="52"/>
      <c r="BB119" s="52"/>
      <c r="BC119" s="52"/>
    </row>
    <row r="120" spans="1:55" ht="5.0999999999999996" customHeight="1" x14ac:dyDescent="0.2">
      <c r="A120" s="52"/>
      <c r="B120" s="58"/>
      <c r="C120" s="84"/>
      <c r="D120" s="84"/>
      <c r="E120" s="84"/>
      <c r="F120" s="84"/>
      <c r="G120" s="84"/>
      <c r="H120" s="144"/>
      <c r="I120" s="74"/>
      <c r="J120" s="74"/>
      <c r="K120" s="74"/>
      <c r="L120" s="74"/>
      <c r="M120" s="74"/>
      <c r="N120" s="74"/>
      <c r="O120" s="74"/>
      <c r="P120" s="144"/>
      <c r="Q120" s="145"/>
      <c r="R120" s="145"/>
      <c r="S120" s="145"/>
      <c r="T120" s="145"/>
      <c r="U120" s="145"/>
      <c r="V120" s="144"/>
      <c r="W120" s="84"/>
      <c r="X120" s="84"/>
      <c r="Y120" s="84"/>
      <c r="Z120" s="84"/>
      <c r="AA120" s="84"/>
      <c r="AB120" s="144"/>
      <c r="AC120" s="74"/>
      <c r="AD120" s="74"/>
      <c r="AE120" s="74"/>
      <c r="AF120" s="74"/>
      <c r="AG120" s="74"/>
      <c r="AH120" s="74"/>
      <c r="AI120" s="74"/>
      <c r="AJ120" s="74"/>
      <c r="AK120" s="74"/>
      <c r="AL120" s="59"/>
      <c r="AM120" s="52"/>
      <c r="AN120" s="52"/>
      <c r="AO120" s="52"/>
      <c r="AP120" s="52"/>
      <c r="AQ120" s="52"/>
      <c r="AR120" s="52"/>
      <c r="AS120" s="52"/>
      <c r="AT120" s="52"/>
      <c r="AU120" s="67"/>
      <c r="AV120" s="52"/>
      <c r="AW120" s="52"/>
      <c r="AX120" s="52"/>
      <c r="AY120" s="52"/>
      <c r="AZ120" s="52"/>
      <c r="BA120" s="52"/>
      <c r="BB120" s="52"/>
      <c r="BC120" s="52"/>
    </row>
    <row r="121" spans="1:55" ht="15" customHeight="1" x14ac:dyDescent="0.2">
      <c r="A121" s="52"/>
      <c r="B121" s="58"/>
      <c r="C121" s="188"/>
      <c r="D121" s="189"/>
      <c r="E121" s="189"/>
      <c r="F121" s="189"/>
      <c r="G121" s="190"/>
      <c r="H121" s="144"/>
      <c r="I121" s="191" t="str">
        <f>IF(AG118="ja","CHF","")</f>
        <v/>
      </c>
      <c r="J121" s="192"/>
      <c r="K121" s="192"/>
      <c r="L121" s="192"/>
      <c r="M121" s="192"/>
      <c r="N121" s="192"/>
      <c r="O121" s="193"/>
      <c r="P121" s="144"/>
      <c r="Q121" s="194"/>
      <c r="R121" s="195"/>
      <c r="S121" s="195"/>
      <c r="T121" s="195"/>
      <c r="U121" s="196"/>
      <c r="V121" s="144"/>
      <c r="W121" s="197" t="str">
        <f>IF(C121="","",C121*Q121)</f>
        <v/>
      </c>
      <c r="X121" s="198"/>
      <c r="Y121" s="198"/>
      <c r="Z121" s="198"/>
      <c r="AA121" s="199"/>
      <c r="AB121" s="144"/>
      <c r="AC121" s="191"/>
      <c r="AD121" s="192"/>
      <c r="AE121" s="192"/>
      <c r="AF121" s="192"/>
      <c r="AG121" s="192"/>
      <c r="AH121" s="192"/>
      <c r="AI121" s="192"/>
      <c r="AJ121" s="192"/>
      <c r="AK121" s="193"/>
      <c r="AL121" s="59"/>
      <c r="AM121" s="52"/>
      <c r="AN121" s="52"/>
      <c r="AO121" s="52"/>
      <c r="AP121" s="52"/>
      <c r="AQ121" s="52"/>
      <c r="AR121" s="52"/>
      <c r="AS121" s="52"/>
      <c r="AT121" s="52"/>
      <c r="AU121" s="67"/>
      <c r="AV121" s="52"/>
      <c r="AW121" s="52"/>
      <c r="AX121" s="52"/>
      <c r="AY121" s="52"/>
      <c r="AZ121" s="52"/>
      <c r="BA121" s="52"/>
      <c r="BB121" s="52"/>
      <c r="BC121" s="52"/>
    </row>
    <row r="122" spans="1:55" ht="5.0999999999999996" customHeight="1" x14ac:dyDescent="0.2">
      <c r="A122" s="52"/>
      <c r="B122" s="58"/>
      <c r="C122" s="84"/>
      <c r="D122" s="84"/>
      <c r="E122" s="84"/>
      <c r="F122" s="84"/>
      <c r="G122" s="84"/>
      <c r="H122" s="144"/>
      <c r="I122" s="74"/>
      <c r="J122" s="74"/>
      <c r="K122" s="74"/>
      <c r="L122" s="74"/>
      <c r="M122" s="74"/>
      <c r="N122" s="74"/>
      <c r="O122" s="74"/>
      <c r="P122" s="144"/>
      <c r="Q122" s="145"/>
      <c r="R122" s="145"/>
      <c r="S122" s="145"/>
      <c r="T122" s="145"/>
      <c r="U122" s="145"/>
      <c r="V122" s="144"/>
      <c r="W122" s="84"/>
      <c r="X122" s="84"/>
      <c r="Y122" s="84"/>
      <c r="Z122" s="84"/>
      <c r="AA122" s="84"/>
      <c r="AB122" s="144"/>
      <c r="AC122" s="74"/>
      <c r="AD122" s="74"/>
      <c r="AE122" s="74"/>
      <c r="AF122" s="74"/>
      <c r="AG122" s="74"/>
      <c r="AH122" s="74"/>
      <c r="AI122" s="74"/>
      <c r="AJ122" s="74"/>
      <c r="AK122" s="74"/>
      <c r="AL122" s="59"/>
      <c r="AM122" s="52"/>
      <c r="AN122" s="52"/>
      <c r="AO122" s="52"/>
      <c r="AP122" s="52"/>
      <c r="AQ122" s="52"/>
      <c r="AR122" s="52"/>
      <c r="AS122" s="52"/>
      <c r="AT122" s="52"/>
      <c r="AU122" s="67"/>
      <c r="AV122" s="52"/>
      <c r="AW122" s="52"/>
      <c r="AX122" s="52"/>
      <c r="AY122" s="52"/>
      <c r="AZ122" s="52"/>
      <c r="BA122" s="52"/>
      <c r="BB122" s="52"/>
      <c r="BC122" s="52"/>
    </row>
    <row r="123" spans="1:55" ht="15" customHeight="1" x14ac:dyDescent="0.2">
      <c r="A123" s="52"/>
      <c r="B123" s="58"/>
      <c r="C123" s="188"/>
      <c r="D123" s="189"/>
      <c r="E123" s="189"/>
      <c r="F123" s="189"/>
      <c r="G123" s="190"/>
      <c r="H123" s="144"/>
      <c r="I123" s="191" t="str">
        <f>IF(AG120="ja","CHF","")</f>
        <v/>
      </c>
      <c r="J123" s="192"/>
      <c r="K123" s="192"/>
      <c r="L123" s="192"/>
      <c r="M123" s="192"/>
      <c r="N123" s="192"/>
      <c r="O123" s="193"/>
      <c r="P123" s="144"/>
      <c r="Q123" s="194"/>
      <c r="R123" s="195"/>
      <c r="S123" s="195"/>
      <c r="T123" s="195"/>
      <c r="U123" s="196"/>
      <c r="V123" s="144"/>
      <c r="W123" s="197" t="str">
        <f>IF(C123="","",C123*Q123)</f>
        <v/>
      </c>
      <c r="X123" s="198"/>
      <c r="Y123" s="198"/>
      <c r="Z123" s="198"/>
      <c r="AA123" s="199"/>
      <c r="AB123" s="144"/>
      <c r="AC123" s="191"/>
      <c r="AD123" s="192"/>
      <c r="AE123" s="192"/>
      <c r="AF123" s="192"/>
      <c r="AG123" s="192"/>
      <c r="AH123" s="192"/>
      <c r="AI123" s="192"/>
      <c r="AJ123" s="192"/>
      <c r="AK123" s="193"/>
      <c r="AL123" s="59"/>
      <c r="AM123" s="52"/>
      <c r="AN123" s="52"/>
      <c r="AO123" s="52"/>
      <c r="AP123" s="52"/>
      <c r="AQ123" s="52"/>
      <c r="AR123" s="52"/>
      <c r="AS123" s="52"/>
      <c r="AT123" s="52"/>
      <c r="AU123" s="67"/>
      <c r="AV123" s="52"/>
      <c r="AW123" s="52"/>
      <c r="AX123" s="52"/>
      <c r="AY123" s="52"/>
      <c r="AZ123" s="52"/>
      <c r="BA123" s="52"/>
      <c r="BB123" s="52"/>
      <c r="BC123" s="52"/>
    </row>
    <row r="124" spans="1:55" ht="5.0999999999999996" customHeight="1" x14ac:dyDescent="0.2">
      <c r="A124" s="52"/>
      <c r="B124" s="58"/>
      <c r="C124" s="84"/>
      <c r="D124" s="84"/>
      <c r="E124" s="84"/>
      <c r="F124" s="84"/>
      <c r="G124" s="84"/>
      <c r="H124" s="144"/>
      <c r="I124" s="74"/>
      <c r="J124" s="74"/>
      <c r="K124" s="74"/>
      <c r="L124" s="74"/>
      <c r="M124" s="74"/>
      <c r="N124" s="74"/>
      <c r="O124" s="74"/>
      <c r="P124" s="144"/>
      <c r="Q124" s="145"/>
      <c r="R124" s="145"/>
      <c r="S124" s="145"/>
      <c r="T124" s="145"/>
      <c r="U124" s="145"/>
      <c r="V124" s="144"/>
      <c r="W124" s="84"/>
      <c r="X124" s="84"/>
      <c r="Y124" s="84"/>
      <c r="Z124" s="84"/>
      <c r="AA124" s="84"/>
      <c r="AB124" s="144"/>
      <c r="AC124" s="74"/>
      <c r="AD124" s="74"/>
      <c r="AE124" s="74"/>
      <c r="AF124" s="74"/>
      <c r="AG124" s="74"/>
      <c r="AH124" s="74"/>
      <c r="AI124" s="74"/>
      <c r="AJ124" s="74"/>
      <c r="AK124" s="74"/>
      <c r="AL124" s="59"/>
      <c r="AM124" s="52"/>
      <c r="AN124" s="52"/>
      <c r="AO124" s="52"/>
      <c r="AP124" s="52"/>
      <c r="AQ124" s="52"/>
      <c r="AR124" s="52"/>
      <c r="AS124" s="52"/>
      <c r="AT124" s="52"/>
      <c r="AU124" s="67"/>
      <c r="AV124" s="52"/>
      <c r="AW124" s="52"/>
      <c r="AX124" s="52"/>
      <c r="AY124" s="52"/>
      <c r="AZ124" s="52"/>
      <c r="BA124" s="52"/>
      <c r="BB124" s="52"/>
      <c r="BC124" s="52"/>
    </row>
    <row r="125" spans="1:55" ht="15" customHeight="1" x14ac:dyDescent="0.2">
      <c r="A125" s="52"/>
      <c r="B125" s="58"/>
      <c r="C125" s="188"/>
      <c r="D125" s="189"/>
      <c r="E125" s="189"/>
      <c r="F125" s="189"/>
      <c r="G125" s="190"/>
      <c r="H125" s="144"/>
      <c r="I125" s="191" t="str">
        <f>IF(AG122="ja","CHF","")</f>
        <v/>
      </c>
      <c r="J125" s="192"/>
      <c r="K125" s="192"/>
      <c r="L125" s="192"/>
      <c r="M125" s="192"/>
      <c r="N125" s="192"/>
      <c r="O125" s="193"/>
      <c r="P125" s="144"/>
      <c r="Q125" s="194"/>
      <c r="R125" s="195"/>
      <c r="S125" s="195"/>
      <c r="T125" s="195"/>
      <c r="U125" s="196"/>
      <c r="V125" s="144"/>
      <c r="W125" s="197" t="str">
        <f>IF(C125="","",C125*Q125)</f>
        <v/>
      </c>
      <c r="X125" s="198"/>
      <c r="Y125" s="198"/>
      <c r="Z125" s="198"/>
      <c r="AA125" s="199"/>
      <c r="AB125" s="144"/>
      <c r="AC125" s="191"/>
      <c r="AD125" s="192"/>
      <c r="AE125" s="192"/>
      <c r="AF125" s="192"/>
      <c r="AG125" s="192"/>
      <c r="AH125" s="192"/>
      <c r="AI125" s="192"/>
      <c r="AJ125" s="192"/>
      <c r="AK125" s="193"/>
      <c r="AL125" s="59"/>
      <c r="AM125" s="52"/>
      <c r="AN125" s="52"/>
      <c r="AO125" s="52"/>
      <c r="AP125" s="52"/>
      <c r="AQ125" s="52"/>
      <c r="AR125" s="52"/>
      <c r="AS125" s="52"/>
      <c r="AT125" s="52"/>
      <c r="AU125" s="67"/>
      <c r="AV125" s="52"/>
      <c r="AW125" s="52"/>
      <c r="AX125" s="52"/>
      <c r="AY125" s="52"/>
      <c r="AZ125" s="52"/>
      <c r="BA125" s="52"/>
      <c r="BB125" s="52"/>
      <c r="BC125" s="52"/>
    </row>
    <row r="126" spans="1:55" s="52" customFormat="1" ht="5.0999999999999996" customHeight="1" x14ac:dyDescent="0.2">
      <c r="B126" s="64"/>
      <c r="C126" s="65"/>
      <c r="D126" s="65"/>
      <c r="E126" s="65"/>
      <c r="F126" s="65"/>
      <c r="G126" s="65"/>
      <c r="H126" s="65"/>
      <c r="I126" s="65"/>
      <c r="J126" s="65"/>
      <c r="K126" s="65"/>
      <c r="L126" s="79"/>
      <c r="M126" s="79"/>
      <c r="N126" s="79"/>
      <c r="O126" s="79"/>
      <c r="P126" s="65"/>
      <c r="Q126" s="80"/>
      <c r="R126" s="80"/>
      <c r="S126" s="80"/>
      <c r="T126" s="80"/>
      <c r="U126" s="80"/>
      <c r="V126" s="65"/>
      <c r="W126" s="78"/>
      <c r="X126" s="78"/>
      <c r="Y126" s="78"/>
      <c r="Z126" s="78"/>
      <c r="AA126" s="78"/>
      <c r="AB126" s="65"/>
      <c r="AC126" s="79"/>
      <c r="AD126" s="79"/>
      <c r="AE126" s="79"/>
      <c r="AF126" s="79"/>
      <c r="AG126" s="79"/>
      <c r="AH126" s="79"/>
      <c r="AI126" s="79"/>
      <c r="AJ126" s="79"/>
      <c r="AK126" s="79"/>
      <c r="AL126" s="66"/>
      <c r="AU126" s="67"/>
    </row>
    <row r="127" spans="1:55" ht="5.0999999999999996" customHeight="1" x14ac:dyDescent="0.2">
      <c r="A127" s="52"/>
      <c r="B127" s="52"/>
      <c r="C127" s="52"/>
      <c r="D127" s="52"/>
      <c r="E127" s="52"/>
      <c r="F127" s="52"/>
      <c r="G127" s="52"/>
      <c r="H127" s="52"/>
      <c r="I127" s="52"/>
      <c r="J127" s="52"/>
      <c r="K127" s="52"/>
      <c r="L127" s="52"/>
      <c r="M127" s="52"/>
      <c r="N127" s="52"/>
      <c r="O127" s="52"/>
      <c r="P127" s="52"/>
      <c r="Q127" s="52"/>
      <c r="R127" s="52"/>
      <c r="S127" s="52"/>
      <c r="T127" s="52"/>
      <c r="U127" s="52"/>
      <c r="V127" s="52"/>
      <c r="W127" s="52"/>
      <c r="X127" s="52"/>
      <c r="Y127" s="52"/>
      <c r="Z127" s="52"/>
      <c r="AA127" s="52"/>
      <c r="AB127" s="52"/>
      <c r="AC127" s="52"/>
      <c r="AD127" s="52"/>
      <c r="AE127" s="52"/>
      <c r="AF127" s="52"/>
      <c r="AG127" s="52"/>
      <c r="AH127" s="52"/>
      <c r="AI127" s="52"/>
      <c r="AJ127" s="52"/>
      <c r="AK127" s="52"/>
      <c r="AL127" s="52"/>
      <c r="AM127" s="52"/>
      <c r="AN127" s="52"/>
      <c r="AO127" s="52"/>
      <c r="AP127" s="52"/>
      <c r="AQ127" s="52"/>
      <c r="AR127" s="52"/>
      <c r="AS127" s="52"/>
      <c r="AT127" s="52"/>
      <c r="AU127" s="67"/>
      <c r="AV127" s="52"/>
      <c r="AW127" s="52"/>
      <c r="AX127" s="52"/>
      <c r="AY127" s="52"/>
      <c r="AZ127" s="52"/>
      <c r="BA127" s="52"/>
      <c r="BB127" s="52"/>
      <c r="BC127" s="52"/>
    </row>
    <row r="128" spans="1:55" ht="5.0999999999999996" customHeight="1" x14ac:dyDescent="0.2">
      <c r="B128" s="55"/>
      <c r="C128" s="56"/>
      <c r="D128" s="56"/>
      <c r="E128" s="56"/>
      <c r="F128" s="56"/>
      <c r="G128" s="56"/>
      <c r="H128" s="56"/>
      <c r="I128" s="56"/>
      <c r="J128" s="56"/>
      <c r="K128" s="56"/>
      <c r="L128" s="56"/>
      <c r="M128" s="56"/>
      <c r="N128" s="56"/>
      <c r="O128" s="56"/>
      <c r="P128" s="56"/>
      <c r="Q128" s="56"/>
      <c r="R128" s="56"/>
      <c r="S128" s="56"/>
      <c r="T128" s="56"/>
      <c r="U128" s="56"/>
      <c r="V128" s="56"/>
      <c r="W128" s="56"/>
      <c r="X128" s="56"/>
      <c r="Y128" s="56"/>
      <c r="Z128" s="56"/>
      <c r="AA128" s="56"/>
      <c r="AB128" s="56"/>
      <c r="AC128" s="56"/>
      <c r="AD128" s="56"/>
      <c r="AE128" s="56"/>
      <c r="AF128" s="56"/>
      <c r="AG128" s="56"/>
      <c r="AH128" s="56"/>
      <c r="AI128" s="56"/>
      <c r="AJ128" s="56"/>
      <c r="AK128" s="56"/>
      <c r="AL128" s="57"/>
    </row>
    <row r="129" spans="2:38" ht="15" customHeight="1" x14ac:dyDescent="0.2">
      <c r="B129" s="58"/>
      <c r="C129" s="68" t="s">
        <v>226</v>
      </c>
      <c r="D129" s="52"/>
      <c r="E129" s="52"/>
      <c r="F129" s="52"/>
      <c r="G129" s="52"/>
      <c r="H129" s="52"/>
      <c r="I129" s="52"/>
      <c r="J129" s="52"/>
      <c r="K129" s="52"/>
      <c r="L129" s="52"/>
      <c r="M129" s="52"/>
      <c r="N129" s="52"/>
      <c r="O129" s="52"/>
      <c r="P129" s="52"/>
      <c r="Q129" s="52"/>
      <c r="R129" s="52"/>
      <c r="S129" s="52"/>
      <c r="T129" s="52"/>
      <c r="U129" s="52"/>
      <c r="V129" s="52"/>
      <c r="W129" s="52"/>
      <c r="X129" s="52"/>
      <c r="Y129" s="52"/>
      <c r="Z129" s="52"/>
      <c r="AA129" s="52"/>
      <c r="AB129" s="52"/>
      <c r="AC129" s="52"/>
      <c r="AD129" s="52"/>
      <c r="AE129" s="52"/>
      <c r="AF129" s="71">
        <v>2</v>
      </c>
      <c r="AG129" s="223"/>
      <c r="AH129" s="224"/>
      <c r="AI129" s="224"/>
      <c r="AJ129" s="224"/>
      <c r="AK129" s="225"/>
      <c r="AL129" s="59"/>
    </row>
    <row r="130" spans="2:38" ht="5.0999999999999996" customHeight="1" x14ac:dyDescent="0.2">
      <c r="B130" s="58"/>
      <c r="C130" s="52"/>
      <c r="D130" s="52"/>
      <c r="E130" s="52"/>
      <c r="F130" s="52"/>
      <c r="G130" s="52"/>
      <c r="H130" s="52"/>
      <c r="I130" s="52"/>
      <c r="J130" s="52"/>
      <c r="K130" s="52"/>
      <c r="L130" s="52"/>
      <c r="M130" s="52"/>
      <c r="N130" s="52"/>
      <c r="O130" s="52"/>
      <c r="P130" s="52"/>
      <c r="Q130" s="52"/>
      <c r="R130" s="52"/>
      <c r="S130" s="52"/>
      <c r="T130" s="52"/>
      <c r="U130" s="52"/>
      <c r="V130" s="52"/>
      <c r="W130" s="52"/>
      <c r="X130" s="52"/>
      <c r="Y130" s="52"/>
      <c r="Z130" s="52"/>
      <c r="AA130" s="52"/>
      <c r="AB130" s="52"/>
      <c r="AC130" s="52"/>
      <c r="AD130" s="52"/>
      <c r="AE130" s="52"/>
      <c r="AF130" s="52"/>
      <c r="AG130" s="52"/>
      <c r="AH130" s="52"/>
      <c r="AI130" s="52"/>
      <c r="AJ130" s="52"/>
      <c r="AK130" s="52"/>
      <c r="AL130" s="59"/>
    </row>
    <row r="131" spans="2:38" ht="15" customHeight="1" x14ac:dyDescent="0.2">
      <c r="B131" s="58"/>
      <c r="C131" s="82" t="s">
        <v>0</v>
      </c>
      <c r="D131" s="217" t="s">
        <v>227</v>
      </c>
      <c r="E131" s="217"/>
      <c r="F131" s="217"/>
      <c r="G131" s="217"/>
      <c r="H131" s="217"/>
      <c r="I131" s="217"/>
      <c r="J131" s="217"/>
      <c r="K131" s="217"/>
      <c r="L131" s="217"/>
      <c r="M131" s="52"/>
      <c r="N131" s="52"/>
      <c r="O131" s="217" t="s">
        <v>228</v>
      </c>
      <c r="P131" s="217"/>
      <c r="Q131" s="217"/>
      <c r="R131" s="217"/>
      <c r="S131" s="217"/>
      <c r="T131" s="217"/>
      <c r="U131" s="217"/>
      <c r="V131" s="217"/>
      <c r="W131" s="82"/>
      <c r="X131" s="217" t="s">
        <v>229</v>
      </c>
      <c r="Y131" s="217"/>
      <c r="Z131" s="217"/>
      <c r="AA131" s="217"/>
      <c r="AB131" s="217"/>
      <c r="AC131" s="217"/>
      <c r="AD131" s="217"/>
      <c r="AE131" s="217"/>
      <c r="AF131" s="82"/>
      <c r="AG131" s="217" t="s">
        <v>137</v>
      </c>
      <c r="AH131" s="217"/>
      <c r="AI131" s="217"/>
      <c r="AJ131" s="217"/>
      <c r="AK131" s="217"/>
      <c r="AL131" s="59"/>
    </row>
    <row r="132" spans="2:38" ht="15" customHeight="1" x14ac:dyDescent="0.2">
      <c r="B132" s="58"/>
      <c r="C132" s="82" t="s">
        <v>5</v>
      </c>
      <c r="D132" s="191"/>
      <c r="E132" s="192"/>
      <c r="F132" s="192"/>
      <c r="G132" s="192"/>
      <c r="H132" s="192"/>
      <c r="I132" s="192"/>
      <c r="J132" s="192"/>
      <c r="K132" s="192"/>
      <c r="L132" s="192"/>
      <c r="M132" s="193"/>
      <c r="N132" s="144"/>
      <c r="O132" s="191"/>
      <c r="P132" s="192"/>
      <c r="Q132" s="192"/>
      <c r="R132" s="192"/>
      <c r="S132" s="192"/>
      <c r="T132" s="192"/>
      <c r="U132" s="192"/>
      <c r="V132" s="193"/>
      <c r="W132" s="83"/>
      <c r="X132" s="191"/>
      <c r="Y132" s="192"/>
      <c r="Z132" s="192"/>
      <c r="AA132" s="192"/>
      <c r="AB132" s="192"/>
      <c r="AC132" s="192"/>
      <c r="AD132" s="192"/>
      <c r="AE132" s="193"/>
      <c r="AF132" s="144"/>
      <c r="AG132" s="188"/>
      <c r="AH132" s="189"/>
      <c r="AI132" s="189"/>
      <c r="AJ132" s="189"/>
      <c r="AK132" s="190"/>
      <c r="AL132" s="59"/>
    </row>
    <row r="133" spans="2:38" s="52" customFormat="1" ht="5.0999999999999996" customHeight="1" x14ac:dyDescent="0.2">
      <c r="B133" s="58"/>
      <c r="C133" s="82"/>
      <c r="D133" s="74"/>
      <c r="E133" s="74"/>
      <c r="F133" s="74"/>
      <c r="G133" s="74"/>
      <c r="H133" s="74"/>
      <c r="I133" s="74"/>
      <c r="J133" s="74"/>
      <c r="K133" s="74"/>
      <c r="L133" s="74"/>
      <c r="M133" s="74"/>
      <c r="N133" s="144"/>
      <c r="O133" s="74"/>
      <c r="P133" s="74"/>
      <c r="Q133" s="74"/>
      <c r="R133" s="74"/>
      <c r="S133" s="74"/>
      <c r="T133" s="74"/>
      <c r="U133" s="74"/>
      <c r="V133" s="74"/>
      <c r="W133" s="83"/>
      <c r="X133" s="74"/>
      <c r="Y133" s="74"/>
      <c r="Z133" s="74"/>
      <c r="AA133" s="74"/>
      <c r="AB133" s="74"/>
      <c r="AC133" s="74"/>
      <c r="AD133" s="74"/>
      <c r="AE133" s="74"/>
      <c r="AF133" s="144"/>
      <c r="AG133" s="84"/>
      <c r="AH133" s="84"/>
      <c r="AI133" s="84"/>
      <c r="AJ133" s="84"/>
      <c r="AK133" s="84"/>
      <c r="AL133" s="59"/>
    </row>
    <row r="134" spans="2:38" ht="15" customHeight="1" x14ac:dyDescent="0.2">
      <c r="B134" s="58"/>
      <c r="C134" s="82" t="s">
        <v>6</v>
      </c>
      <c r="D134" s="191"/>
      <c r="E134" s="192"/>
      <c r="F134" s="192"/>
      <c r="G134" s="192"/>
      <c r="H134" s="192"/>
      <c r="I134" s="192"/>
      <c r="J134" s="192"/>
      <c r="K134" s="192"/>
      <c r="L134" s="192"/>
      <c r="M134" s="193"/>
      <c r="N134" s="144"/>
      <c r="O134" s="191"/>
      <c r="P134" s="192"/>
      <c r="Q134" s="192"/>
      <c r="R134" s="192"/>
      <c r="S134" s="192"/>
      <c r="T134" s="192"/>
      <c r="U134" s="192"/>
      <c r="V134" s="193"/>
      <c r="W134" s="83"/>
      <c r="X134" s="191"/>
      <c r="Y134" s="192"/>
      <c r="Z134" s="192"/>
      <c r="AA134" s="192"/>
      <c r="AB134" s="192"/>
      <c r="AC134" s="192"/>
      <c r="AD134" s="192"/>
      <c r="AE134" s="193"/>
      <c r="AF134" s="144"/>
      <c r="AG134" s="188"/>
      <c r="AH134" s="189"/>
      <c r="AI134" s="189"/>
      <c r="AJ134" s="189"/>
      <c r="AK134" s="190"/>
      <c r="AL134" s="59"/>
    </row>
    <row r="135" spans="2:38" s="52" customFormat="1" ht="5.0999999999999996" customHeight="1" x14ac:dyDescent="0.2">
      <c r="B135" s="58"/>
      <c r="C135" s="82"/>
      <c r="D135" s="85"/>
      <c r="E135" s="85"/>
      <c r="F135" s="85"/>
      <c r="G135" s="85"/>
      <c r="H135" s="85"/>
      <c r="I135" s="85"/>
      <c r="J135" s="85"/>
      <c r="K135" s="85"/>
      <c r="L135" s="85"/>
      <c r="M135" s="85"/>
      <c r="N135" s="144"/>
      <c r="O135" s="85"/>
      <c r="P135" s="85"/>
      <c r="Q135" s="85"/>
      <c r="R135" s="85"/>
      <c r="S135" s="85"/>
      <c r="T135" s="85"/>
      <c r="U135" s="85"/>
      <c r="V135" s="85"/>
      <c r="W135" s="83"/>
      <c r="X135" s="85"/>
      <c r="Y135" s="85"/>
      <c r="Z135" s="85"/>
      <c r="AA135" s="85"/>
      <c r="AB135" s="85"/>
      <c r="AC135" s="85"/>
      <c r="AD135" s="85"/>
      <c r="AE135" s="85"/>
      <c r="AF135" s="144"/>
      <c r="AG135" s="86"/>
      <c r="AH135" s="86"/>
      <c r="AI135" s="86"/>
      <c r="AJ135" s="86"/>
      <c r="AK135" s="86"/>
      <c r="AL135" s="59"/>
    </row>
    <row r="136" spans="2:38" ht="15" customHeight="1" x14ac:dyDescent="0.2">
      <c r="B136" s="58"/>
      <c r="C136" s="60" t="s">
        <v>7</v>
      </c>
      <c r="D136" s="191"/>
      <c r="E136" s="192"/>
      <c r="F136" s="192"/>
      <c r="G136" s="192"/>
      <c r="H136" s="192"/>
      <c r="I136" s="192"/>
      <c r="J136" s="192"/>
      <c r="K136" s="192"/>
      <c r="L136" s="192"/>
      <c r="M136" s="193"/>
      <c r="N136" s="144"/>
      <c r="O136" s="191"/>
      <c r="P136" s="192"/>
      <c r="Q136" s="192"/>
      <c r="R136" s="192"/>
      <c r="S136" s="192"/>
      <c r="T136" s="192"/>
      <c r="U136" s="192"/>
      <c r="V136" s="193"/>
      <c r="W136" s="83"/>
      <c r="X136" s="191"/>
      <c r="Y136" s="192"/>
      <c r="Z136" s="192"/>
      <c r="AA136" s="192"/>
      <c r="AB136" s="192"/>
      <c r="AC136" s="192"/>
      <c r="AD136" s="192"/>
      <c r="AE136" s="193"/>
      <c r="AF136" s="144"/>
      <c r="AG136" s="188"/>
      <c r="AH136" s="189"/>
      <c r="AI136" s="189"/>
      <c r="AJ136" s="189"/>
      <c r="AK136" s="190"/>
      <c r="AL136" s="59"/>
    </row>
    <row r="137" spans="2:38" s="52" customFormat="1" ht="5.0999999999999996" customHeight="1" x14ac:dyDescent="0.2">
      <c r="B137" s="58"/>
      <c r="C137" s="60"/>
      <c r="D137" s="85"/>
      <c r="E137" s="85"/>
      <c r="F137" s="85"/>
      <c r="G137" s="85"/>
      <c r="H137" s="85"/>
      <c r="I137" s="85"/>
      <c r="J137" s="85"/>
      <c r="K137" s="85"/>
      <c r="L137" s="85"/>
      <c r="M137" s="85"/>
      <c r="N137" s="144"/>
      <c r="O137" s="85"/>
      <c r="P137" s="85"/>
      <c r="Q137" s="85"/>
      <c r="R137" s="85"/>
      <c r="S137" s="85"/>
      <c r="T137" s="85"/>
      <c r="U137" s="85"/>
      <c r="V137" s="85"/>
      <c r="W137" s="83"/>
      <c r="X137" s="85"/>
      <c r="Y137" s="85"/>
      <c r="Z137" s="85"/>
      <c r="AA137" s="85"/>
      <c r="AB137" s="85"/>
      <c r="AC137" s="85"/>
      <c r="AD137" s="85"/>
      <c r="AE137" s="85"/>
      <c r="AF137" s="144"/>
      <c r="AG137" s="86"/>
      <c r="AH137" s="86"/>
      <c r="AI137" s="86"/>
      <c r="AJ137" s="86"/>
      <c r="AK137" s="86"/>
      <c r="AL137" s="59"/>
    </row>
    <row r="138" spans="2:38" ht="15" customHeight="1" x14ac:dyDescent="0.2">
      <c r="B138" s="58"/>
      <c r="C138" s="60" t="s">
        <v>8</v>
      </c>
      <c r="D138" s="191"/>
      <c r="E138" s="192"/>
      <c r="F138" s="192"/>
      <c r="G138" s="192"/>
      <c r="H138" s="192"/>
      <c r="I138" s="192"/>
      <c r="J138" s="192"/>
      <c r="K138" s="192"/>
      <c r="L138" s="192"/>
      <c r="M138" s="193"/>
      <c r="N138" s="144"/>
      <c r="O138" s="191"/>
      <c r="P138" s="192"/>
      <c r="Q138" s="192"/>
      <c r="R138" s="192"/>
      <c r="S138" s="192"/>
      <c r="T138" s="192"/>
      <c r="U138" s="192"/>
      <c r="V138" s="193"/>
      <c r="W138" s="83"/>
      <c r="X138" s="191"/>
      <c r="Y138" s="192"/>
      <c r="Z138" s="192"/>
      <c r="AA138" s="192"/>
      <c r="AB138" s="192"/>
      <c r="AC138" s="192"/>
      <c r="AD138" s="192"/>
      <c r="AE138" s="193"/>
      <c r="AF138" s="144"/>
      <c r="AG138" s="188"/>
      <c r="AH138" s="189"/>
      <c r="AI138" s="189"/>
      <c r="AJ138" s="189"/>
      <c r="AK138" s="190"/>
      <c r="AL138" s="59"/>
    </row>
    <row r="139" spans="2:38" s="52" customFormat="1" ht="5.0999999999999996" customHeight="1" x14ac:dyDescent="0.2">
      <c r="B139" s="58"/>
      <c r="C139" s="60"/>
      <c r="D139" s="85"/>
      <c r="E139" s="85"/>
      <c r="F139" s="85"/>
      <c r="G139" s="85"/>
      <c r="H139" s="85"/>
      <c r="I139" s="85"/>
      <c r="J139" s="85"/>
      <c r="K139" s="85"/>
      <c r="L139" s="85"/>
      <c r="M139" s="85"/>
      <c r="N139" s="144"/>
      <c r="O139" s="85"/>
      <c r="P139" s="85"/>
      <c r="Q139" s="85"/>
      <c r="R139" s="85"/>
      <c r="S139" s="85"/>
      <c r="T139" s="85"/>
      <c r="U139" s="85"/>
      <c r="V139" s="85"/>
      <c r="W139" s="83"/>
      <c r="X139" s="85"/>
      <c r="Y139" s="85"/>
      <c r="Z139" s="85"/>
      <c r="AA139" s="85"/>
      <c r="AB139" s="85"/>
      <c r="AC139" s="85"/>
      <c r="AD139" s="85"/>
      <c r="AE139" s="85"/>
      <c r="AF139" s="144"/>
      <c r="AG139" s="86"/>
      <c r="AH139" s="86"/>
      <c r="AI139" s="86"/>
      <c r="AJ139" s="86"/>
      <c r="AK139" s="86"/>
      <c r="AL139" s="59"/>
    </row>
    <row r="140" spans="2:38" ht="15" customHeight="1" x14ac:dyDescent="0.2">
      <c r="B140" s="58"/>
      <c r="C140" s="60" t="s">
        <v>9</v>
      </c>
      <c r="D140" s="191"/>
      <c r="E140" s="192"/>
      <c r="F140" s="192"/>
      <c r="G140" s="192"/>
      <c r="H140" s="192"/>
      <c r="I140" s="192"/>
      <c r="J140" s="192"/>
      <c r="K140" s="192"/>
      <c r="L140" s="192"/>
      <c r="M140" s="193"/>
      <c r="N140" s="144"/>
      <c r="O140" s="191"/>
      <c r="P140" s="192"/>
      <c r="Q140" s="192"/>
      <c r="R140" s="192"/>
      <c r="S140" s="192"/>
      <c r="T140" s="192"/>
      <c r="U140" s="192"/>
      <c r="V140" s="193"/>
      <c r="W140" s="83"/>
      <c r="X140" s="191"/>
      <c r="Y140" s="192"/>
      <c r="Z140" s="192"/>
      <c r="AA140" s="192"/>
      <c r="AB140" s="192"/>
      <c r="AC140" s="192"/>
      <c r="AD140" s="192"/>
      <c r="AE140" s="193"/>
      <c r="AF140" s="144"/>
      <c r="AG140" s="188"/>
      <c r="AH140" s="189"/>
      <c r="AI140" s="189"/>
      <c r="AJ140" s="189"/>
      <c r="AK140" s="190"/>
      <c r="AL140" s="59"/>
    </row>
    <row r="141" spans="2:38" s="52" customFormat="1" ht="5.0999999999999996" customHeight="1" x14ac:dyDescent="0.2">
      <c r="B141" s="58"/>
      <c r="C141" s="60"/>
      <c r="D141" s="85"/>
      <c r="E141" s="85"/>
      <c r="F141" s="85"/>
      <c r="G141" s="85"/>
      <c r="H141" s="85"/>
      <c r="I141" s="85"/>
      <c r="J141" s="85"/>
      <c r="K141" s="85"/>
      <c r="L141" s="85"/>
      <c r="M141" s="85"/>
      <c r="N141" s="144"/>
      <c r="O141" s="85"/>
      <c r="P141" s="85"/>
      <c r="Q141" s="85"/>
      <c r="R141" s="85"/>
      <c r="S141" s="85"/>
      <c r="T141" s="85"/>
      <c r="U141" s="85"/>
      <c r="V141" s="85"/>
      <c r="W141" s="83"/>
      <c r="X141" s="85"/>
      <c r="Y141" s="85"/>
      <c r="Z141" s="85"/>
      <c r="AA141" s="85"/>
      <c r="AB141" s="85"/>
      <c r="AC141" s="85"/>
      <c r="AD141" s="85"/>
      <c r="AE141" s="85"/>
      <c r="AF141" s="144"/>
      <c r="AG141" s="86"/>
      <c r="AH141" s="86"/>
      <c r="AI141" s="86"/>
      <c r="AJ141" s="86"/>
      <c r="AK141" s="86"/>
      <c r="AL141" s="59"/>
    </row>
    <row r="142" spans="2:38" ht="15" customHeight="1" x14ac:dyDescent="0.2">
      <c r="B142" s="58"/>
      <c r="C142" s="60" t="s">
        <v>10</v>
      </c>
      <c r="D142" s="191"/>
      <c r="E142" s="192"/>
      <c r="F142" s="192"/>
      <c r="G142" s="192"/>
      <c r="H142" s="192"/>
      <c r="I142" s="192"/>
      <c r="J142" s="192"/>
      <c r="K142" s="192"/>
      <c r="L142" s="192"/>
      <c r="M142" s="193"/>
      <c r="N142" s="144"/>
      <c r="O142" s="191"/>
      <c r="P142" s="192"/>
      <c r="Q142" s="192"/>
      <c r="R142" s="192"/>
      <c r="S142" s="192"/>
      <c r="T142" s="192"/>
      <c r="U142" s="192"/>
      <c r="V142" s="193"/>
      <c r="W142" s="83"/>
      <c r="X142" s="191"/>
      <c r="Y142" s="192"/>
      <c r="Z142" s="192"/>
      <c r="AA142" s="192"/>
      <c r="AB142" s="192"/>
      <c r="AC142" s="192"/>
      <c r="AD142" s="192"/>
      <c r="AE142" s="193"/>
      <c r="AF142" s="144"/>
      <c r="AG142" s="188"/>
      <c r="AH142" s="189"/>
      <c r="AI142" s="189"/>
      <c r="AJ142" s="189"/>
      <c r="AK142" s="190"/>
      <c r="AL142" s="59"/>
    </row>
    <row r="143" spans="2:38" ht="5.0999999999999996" customHeight="1" x14ac:dyDescent="0.2">
      <c r="B143" s="58"/>
      <c r="C143" s="52"/>
      <c r="D143" s="52"/>
      <c r="E143" s="52"/>
      <c r="F143" s="52"/>
      <c r="G143" s="52"/>
      <c r="H143" s="52"/>
      <c r="I143" s="52"/>
      <c r="J143" s="52"/>
      <c r="K143" s="52"/>
      <c r="L143" s="52"/>
      <c r="M143" s="52"/>
      <c r="N143" s="52"/>
      <c r="O143" s="52"/>
      <c r="P143" s="52"/>
      <c r="Q143" s="52"/>
      <c r="R143" s="52"/>
      <c r="S143" s="52"/>
      <c r="T143" s="52"/>
      <c r="U143" s="52"/>
      <c r="V143" s="52"/>
      <c r="W143" s="52"/>
      <c r="X143" s="52"/>
      <c r="Y143" s="52"/>
      <c r="Z143" s="52"/>
      <c r="AA143" s="52"/>
      <c r="AB143" s="52"/>
      <c r="AC143" s="52"/>
      <c r="AD143" s="52"/>
      <c r="AE143" s="52"/>
      <c r="AF143" s="52"/>
      <c r="AG143" s="52"/>
      <c r="AH143" s="52"/>
      <c r="AI143" s="52"/>
      <c r="AJ143" s="52"/>
      <c r="AK143" s="52"/>
      <c r="AL143" s="59"/>
    </row>
    <row r="144" spans="2:38" ht="15" customHeight="1" x14ac:dyDescent="0.2">
      <c r="B144" s="58"/>
      <c r="C144" s="52" t="s">
        <v>230</v>
      </c>
      <c r="D144" s="52"/>
      <c r="E144" s="52"/>
      <c r="F144" s="52"/>
      <c r="G144" s="52"/>
      <c r="H144" s="52"/>
      <c r="I144" s="52"/>
      <c r="J144" s="52"/>
      <c r="K144" s="52"/>
      <c r="L144" s="52"/>
      <c r="M144" s="52"/>
      <c r="N144" s="52"/>
      <c r="O144" s="52"/>
      <c r="P144" s="52"/>
      <c r="Q144" s="52"/>
      <c r="R144" s="52"/>
      <c r="S144" s="52"/>
      <c r="T144" s="52"/>
      <c r="U144" s="52"/>
      <c r="V144" s="52"/>
      <c r="W144" s="52"/>
      <c r="X144" s="52"/>
      <c r="Y144" s="52"/>
      <c r="Z144" s="52"/>
      <c r="AA144" s="52"/>
      <c r="AB144" s="52"/>
      <c r="AC144" s="52"/>
      <c r="AD144" s="87"/>
      <c r="AE144" s="87"/>
      <c r="AF144" s="71">
        <v>2</v>
      </c>
      <c r="AG144" s="223"/>
      <c r="AH144" s="224"/>
      <c r="AI144" s="224"/>
      <c r="AJ144" s="224"/>
      <c r="AK144" s="225"/>
      <c r="AL144" s="59"/>
    </row>
    <row r="145" spans="2:38" ht="5.0999999999999996" customHeight="1" x14ac:dyDescent="0.2">
      <c r="B145" s="58"/>
      <c r="C145" s="52"/>
      <c r="D145" s="52"/>
      <c r="E145" s="52"/>
      <c r="F145" s="52"/>
      <c r="G145" s="52"/>
      <c r="H145" s="52"/>
      <c r="I145" s="52"/>
      <c r="J145" s="52"/>
      <c r="K145" s="52"/>
      <c r="L145" s="52"/>
      <c r="M145" s="52"/>
      <c r="N145" s="52"/>
      <c r="O145" s="52"/>
      <c r="P145" s="52"/>
      <c r="Q145" s="52"/>
      <c r="R145" s="52"/>
      <c r="S145" s="52"/>
      <c r="T145" s="52"/>
      <c r="U145" s="52"/>
      <c r="V145" s="52"/>
      <c r="W145" s="52"/>
      <c r="X145" s="52"/>
      <c r="Y145" s="52"/>
      <c r="Z145" s="52"/>
      <c r="AA145" s="52"/>
      <c r="AB145" s="52"/>
      <c r="AC145" s="52"/>
      <c r="AD145" s="52"/>
      <c r="AE145" s="52"/>
      <c r="AF145" s="52"/>
      <c r="AG145" s="52"/>
      <c r="AH145" s="52"/>
      <c r="AI145" s="52"/>
      <c r="AJ145" s="52"/>
      <c r="AK145" s="52"/>
      <c r="AL145" s="59"/>
    </row>
    <row r="146" spans="2:38" ht="15" customHeight="1" x14ac:dyDescent="0.2">
      <c r="B146" s="58"/>
      <c r="C146" s="52" t="s">
        <v>341</v>
      </c>
      <c r="D146" s="52"/>
      <c r="E146" s="52"/>
      <c r="F146" s="52"/>
      <c r="G146" s="52"/>
      <c r="H146" s="52"/>
      <c r="I146" s="52"/>
      <c r="J146" s="52"/>
      <c r="K146" s="52"/>
      <c r="L146" s="52"/>
      <c r="M146" s="52"/>
      <c r="N146" s="52"/>
      <c r="O146" s="52"/>
      <c r="P146" s="52"/>
      <c r="Q146" s="52"/>
      <c r="R146" s="52"/>
      <c r="S146" s="52"/>
      <c r="T146" s="52"/>
      <c r="U146" s="52"/>
      <c r="V146" s="52"/>
      <c r="W146" s="52"/>
      <c r="X146" s="52"/>
      <c r="Y146" s="52"/>
      <c r="Z146" s="52"/>
      <c r="AA146" s="52"/>
      <c r="AB146" s="52"/>
      <c r="AC146" s="52"/>
      <c r="AD146" s="52"/>
      <c r="AE146" s="52"/>
      <c r="AF146" s="52"/>
      <c r="AG146" s="52"/>
      <c r="AH146" s="52"/>
      <c r="AI146" s="52"/>
      <c r="AJ146" s="52"/>
      <c r="AK146" s="52"/>
      <c r="AL146" s="59"/>
    </row>
    <row r="147" spans="2:38" ht="15" customHeight="1" x14ac:dyDescent="0.2">
      <c r="B147" s="58"/>
      <c r="C147" s="163" t="s">
        <v>342</v>
      </c>
      <c r="D147" s="52"/>
      <c r="E147" s="52"/>
      <c r="F147" s="52"/>
      <c r="G147" s="52"/>
      <c r="H147" s="52"/>
      <c r="I147" s="52"/>
      <c r="J147" s="52"/>
      <c r="K147" s="52"/>
      <c r="L147" s="52"/>
      <c r="M147" s="52"/>
      <c r="N147" s="52"/>
      <c r="O147" s="52"/>
      <c r="P147" s="52"/>
      <c r="Q147" s="52"/>
      <c r="R147" s="52"/>
      <c r="S147" s="52"/>
      <c r="T147" s="52"/>
      <c r="U147" s="52"/>
      <c r="V147" s="52"/>
      <c r="W147" s="52"/>
      <c r="X147" s="52"/>
      <c r="Y147" s="52"/>
      <c r="Z147" s="52"/>
      <c r="AA147" s="52"/>
      <c r="AB147" s="52"/>
      <c r="AC147" s="52"/>
      <c r="AD147" s="87"/>
      <c r="AE147" s="87"/>
      <c r="AF147" s="71">
        <v>2</v>
      </c>
      <c r="AG147" s="223"/>
      <c r="AH147" s="224"/>
      <c r="AI147" s="224"/>
      <c r="AJ147" s="224"/>
      <c r="AK147" s="225"/>
      <c r="AL147" s="59"/>
    </row>
    <row r="148" spans="2:38" ht="5.0999999999999996" customHeight="1" x14ac:dyDescent="0.2">
      <c r="B148" s="64"/>
      <c r="C148" s="65"/>
      <c r="D148" s="65"/>
      <c r="E148" s="65"/>
      <c r="F148" s="65"/>
      <c r="G148" s="65"/>
      <c r="H148" s="65"/>
      <c r="I148" s="65"/>
      <c r="J148" s="65"/>
      <c r="K148" s="65"/>
      <c r="L148" s="65"/>
      <c r="M148" s="65"/>
      <c r="N148" s="65"/>
      <c r="O148" s="65"/>
      <c r="P148" s="65"/>
      <c r="Q148" s="65"/>
      <c r="R148" s="65"/>
      <c r="S148" s="65"/>
      <c r="T148" s="65"/>
      <c r="U148" s="65"/>
      <c r="V148" s="65"/>
      <c r="W148" s="65"/>
      <c r="X148" s="65"/>
      <c r="Y148" s="65"/>
      <c r="Z148" s="65"/>
      <c r="AA148" s="65"/>
      <c r="AB148" s="65"/>
      <c r="AC148" s="65"/>
      <c r="AD148" s="65"/>
      <c r="AE148" s="65"/>
      <c r="AF148" s="65"/>
      <c r="AG148" s="65"/>
      <c r="AH148" s="65"/>
      <c r="AI148" s="65"/>
      <c r="AJ148" s="65"/>
      <c r="AK148" s="65"/>
      <c r="AL148" s="66"/>
    </row>
    <row r="149" spans="2:38" ht="5.0999999999999996" customHeight="1" x14ac:dyDescent="0.2"/>
    <row r="150" spans="2:38" ht="5.0999999999999996" customHeight="1" x14ac:dyDescent="0.2">
      <c r="B150" s="55"/>
      <c r="C150" s="56"/>
      <c r="D150" s="56"/>
      <c r="E150" s="56"/>
      <c r="F150" s="56"/>
      <c r="G150" s="56"/>
      <c r="H150" s="56"/>
      <c r="I150" s="56"/>
      <c r="J150" s="56"/>
      <c r="K150" s="56"/>
      <c r="L150" s="56"/>
      <c r="M150" s="56"/>
      <c r="N150" s="56"/>
      <c r="O150" s="56"/>
      <c r="P150" s="56"/>
      <c r="Q150" s="56"/>
      <c r="R150" s="56"/>
      <c r="S150" s="56"/>
      <c r="T150" s="56"/>
      <c r="U150" s="56"/>
      <c r="V150" s="56"/>
      <c r="W150" s="56"/>
      <c r="X150" s="56"/>
      <c r="Y150" s="56"/>
      <c r="Z150" s="56"/>
      <c r="AA150" s="56"/>
      <c r="AB150" s="56"/>
      <c r="AC150" s="56"/>
      <c r="AD150" s="56"/>
      <c r="AE150" s="56"/>
      <c r="AF150" s="56"/>
      <c r="AG150" s="56"/>
      <c r="AH150" s="56"/>
      <c r="AI150" s="56"/>
      <c r="AJ150" s="56"/>
      <c r="AK150" s="56"/>
      <c r="AL150" s="57"/>
    </row>
    <row r="151" spans="2:38" ht="15" customHeight="1" x14ac:dyDescent="0.2">
      <c r="B151" s="58"/>
      <c r="C151" s="68" t="s">
        <v>231</v>
      </c>
      <c r="D151" s="52"/>
      <c r="E151" s="52"/>
      <c r="F151" s="52"/>
      <c r="G151" s="52"/>
      <c r="H151" s="52"/>
      <c r="I151" s="52"/>
      <c r="J151" s="52"/>
      <c r="K151" s="52"/>
      <c r="L151" s="52"/>
      <c r="M151" s="52"/>
      <c r="N151" s="52"/>
      <c r="O151" s="52"/>
      <c r="P151" s="52"/>
      <c r="Q151" s="52"/>
      <c r="R151" s="52"/>
      <c r="S151" s="52"/>
      <c r="T151" s="52"/>
      <c r="U151" s="52"/>
      <c r="V151" s="52"/>
      <c r="W151" s="52"/>
      <c r="X151" s="52"/>
      <c r="Y151" s="52"/>
      <c r="Z151" s="52"/>
      <c r="AA151" s="52"/>
      <c r="AB151" s="52"/>
      <c r="AC151" s="52"/>
      <c r="AD151" s="52"/>
      <c r="AE151" s="52"/>
      <c r="AF151" s="71">
        <v>2</v>
      </c>
      <c r="AG151" s="223"/>
      <c r="AH151" s="224"/>
      <c r="AI151" s="224"/>
      <c r="AJ151" s="224"/>
      <c r="AK151" s="225"/>
      <c r="AL151" s="59"/>
    </row>
    <row r="152" spans="2:38" ht="5.0999999999999996" customHeight="1" x14ac:dyDescent="0.2">
      <c r="B152" s="58"/>
      <c r="C152" s="52"/>
      <c r="D152" s="52"/>
      <c r="E152" s="52"/>
      <c r="F152" s="52"/>
      <c r="G152" s="52"/>
      <c r="H152" s="52"/>
      <c r="I152" s="52"/>
      <c r="J152" s="52"/>
      <c r="K152" s="52"/>
      <c r="L152" s="52"/>
      <c r="M152" s="52"/>
      <c r="N152" s="52"/>
      <c r="O152" s="52"/>
      <c r="P152" s="52"/>
      <c r="Q152" s="52"/>
      <c r="R152" s="52"/>
      <c r="S152" s="52"/>
      <c r="T152" s="52"/>
      <c r="U152" s="52"/>
      <c r="V152" s="52"/>
      <c r="W152" s="52"/>
      <c r="X152" s="52"/>
      <c r="Y152" s="52"/>
      <c r="Z152" s="52"/>
      <c r="AA152" s="52"/>
      <c r="AB152" s="52"/>
      <c r="AC152" s="52"/>
      <c r="AD152" s="52"/>
      <c r="AE152" s="52"/>
      <c r="AF152" s="52"/>
      <c r="AG152" s="52"/>
      <c r="AH152" s="52"/>
      <c r="AI152" s="52"/>
      <c r="AJ152" s="52"/>
      <c r="AK152" s="52"/>
      <c r="AL152" s="59"/>
    </row>
    <row r="153" spans="2:38" ht="15" customHeight="1" x14ac:dyDescent="0.2">
      <c r="B153" s="58"/>
      <c r="C153" s="82" t="s">
        <v>0</v>
      </c>
      <c r="D153" s="217" t="s">
        <v>227</v>
      </c>
      <c r="E153" s="217"/>
      <c r="F153" s="217"/>
      <c r="G153" s="217"/>
      <c r="H153" s="217"/>
      <c r="I153" s="217"/>
      <c r="J153" s="217"/>
      <c r="K153" s="217"/>
      <c r="L153" s="217"/>
      <c r="M153" s="52"/>
      <c r="N153" s="52"/>
      <c r="O153" s="217" t="s">
        <v>228</v>
      </c>
      <c r="P153" s="217"/>
      <c r="Q153" s="217"/>
      <c r="R153" s="217"/>
      <c r="S153" s="217"/>
      <c r="T153" s="217"/>
      <c r="U153" s="217"/>
      <c r="V153" s="217"/>
      <c r="W153" s="82"/>
      <c r="X153" s="217" t="s">
        <v>229</v>
      </c>
      <c r="Y153" s="217"/>
      <c r="Z153" s="217"/>
      <c r="AA153" s="217"/>
      <c r="AB153" s="217"/>
      <c r="AC153" s="217"/>
      <c r="AD153" s="217"/>
      <c r="AE153" s="217"/>
      <c r="AF153" s="82"/>
      <c r="AG153" s="217" t="s">
        <v>232</v>
      </c>
      <c r="AH153" s="217"/>
      <c r="AI153" s="217"/>
      <c r="AJ153" s="217"/>
      <c r="AK153" s="217"/>
      <c r="AL153" s="59"/>
    </row>
    <row r="154" spans="2:38" ht="15" customHeight="1" x14ac:dyDescent="0.2">
      <c r="B154" s="58"/>
      <c r="C154" s="82" t="s">
        <v>5</v>
      </c>
      <c r="D154" s="191"/>
      <c r="E154" s="192"/>
      <c r="F154" s="192"/>
      <c r="G154" s="192"/>
      <c r="H154" s="192"/>
      <c r="I154" s="192"/>
      <c r="J154" s="192"/>
      <c r="K154" s="192"/>
      <c r="L154" s="192"/>
      <c r="M154" s="193"/>
      <c r="N154" s="144"/>
      <c r="O154" s="191"/>
      <c r="P154" s="192"/>
      <c r="Q154" s="192"/>
      <c r="R154" s="192"/>
      <c r="S154" s="192"/>
      <c r="T154" s="192"/>
      <c r="U154" s="192"/>
      <c r="V154" s="193"/>
      <c r="W154" s="83"/>
      <c r="X154" s="191"/>
      <c r="Y154" s="192"/>
      <c r="Z154" s="192"/>
      <c r="AA154" s="192"/>
      <c r="AB154" s="192"/>
      <c r="AC154" s="192"/>
      <c r="AD154" s="192"/>
      <c r="AE154" s="193"/>
      <c r="AF154" s="144"/>
      <c r="AG154" s="188"/>
      <c r="AH154" s="189"/>
      <c r="AI154" s="189"/>
      <c r="AJ154" s="189"/>
      <c r="AK154" s="190"/>
      <c r="AL154" s="59"/>
    </row>
    <row r="155" spans="2:38" s="52" customFormat="1" ht="5.0999999999999996" customHeight="1" x14ac:dyDescent="0.2">
      <c r="B155" s="58"/>
      <c r="C155" s="82"/>
      <c r="D155" s="74"/>
      <c r="E155" s="74"/>
      <c r="F155" s="74"/>
      <c r="G155" s="74"/>
      <c r="H155" s="74"/>
      <c r="I155" s="74"/>
      <c r="J155" s="74"/>
      <c r="K155" s="74"/>
      <c r="L155" s="74"/>
      <c r="M155" s="74"/>
      <c r="N155" s="144"/>
      <c r="O155" s="74"/>
      <c r="P155" s="74"/>
      <c r="Q155" s="74"/>
      <c r="R155" s="74"/>
      <c r="S155" s="74"/>
      <c r="T155" s="74"/>
      <c r="U155" s="74"/>
      <c r="V155" s="74"/>
      <c r="W155" s="83"/>
      <c r="X155" s="74"/>
      <c r="Y155" s="74"/>
      <c r="Z155" s="74"/>
      <c r="AA155" s="74"/>
      <c r="AB155" s="74"/>
      <c r="AC155" s="74"/>
      <c r="AD155" s="74"/>
      <c r="AE155" s="74"/>
      <c r="AF155" s="144"/>
      <c r="AG155" s="84"/>
      <c r="AH155" s="84"/>
      <c r="AI155" s="84"/>
      <c r="AJ155" s="84"/>
      <c r="AK155" s="84"/>
      <c r="AL155" s="59"/>
    </row>
    <row r="156" spans="2:38" ht="15" customHeight="1" x14ac:dyDescent="0.2">
      <c r="B156" s="58"/>
      <c r="C156" s="82" t="s">
        <v>6</v>
      </c>
      <c r="D156" s="191"/>
      <c r="E156" s="192"/>
      <c r="F156" s="192"/>
      <c r="G156" s="192"/>
      <c r="H156" s="192"/>
      <c r="I156" s="192"/>
      <c r="J156" s="192"/>
      <c r="K156" s="192"/>
      <c r="L156" s="192"/>
      <c r="M156" s="193"/>
      <c r="N156" s="144"/>
      <c r="O156" s="191"/>
      <c r="P156" s="192"/>
      <c r="Q156" s="192"/>
      <c r="R156" s="192"/>
      <c r="S156" s="192"/>
      <c r="T156" s="192"/>
      <c r="U156" s="192"/>
      <c r="V156" s="193"/>
      <c r="W156" s="83"/>
      <c r="X156" s="191"/>
      <c r="Y156" s="192"/>
      <c r="Z156" s="192"/>
      <c r="AA156" s="192"/>
      <c r="AB156" s="192"/>
      <c r="AC156" s="192"/>
      <c r="AD156" s="192"/>
      <c r="AE156" s="193"/>
      <c r="AF156" s="144"/>
      <c r="AG156" s="188"/>
      <c r="AH156" s="189"/>
      <c r="AI156" s="189"/>
      <c r="AJ156" s="189"/>
      <c r="AK156" s="190"/>
      <c r="AL156" s="59"/>
    </row>
    <row r="157" spans="2:38" s="52" customFormat="1" ht="5.0999999999999996" customHeight="1" x14ac:dyDescent="0.2">
      <c r="B157" s="58"/>
      <c r="C157" s="82"/>
      <c r="D157" s="85"/>
      <c r="E157" s="85"/>
      <c r="F157" s="85"/>
      <c r="G157" s="85"/>
      <c r="H157" s="85"/>
      <c r="I157" s="85"/>
      <c r="J157" s="85"/>
      <c r="K157" s="85"/>
      <c r="L157" s="85"/>
      <c r="M157" s="85"/>
      <c r="N157" s="144"/>
      <c r="O157" s="85"/>
      <c r="P157" s="85"/>
      <c r="Q157" s="85"/>
      <c r="R157" s="85"/>
      <c r="S157" s="85"/>
      <c r="T157" s="85"/>
      <c r="U157" s="85"/>
      <c r="V157" s="85"/>
      <c r="W157" s="83"/>
      <c r="X157" s="85"/>
      <c r="Y157" s="85"/>
      <c r="Z157" s="85"/>
      <c r="AA157" s="85"/>
      <c r="AB157" s="85"/>
      <c r="AC157" s="85"/>
      <c r="AD157" s="85"/>
      <c r="AE157" s="85"/>
      <c r="AF157" s="144"/>
      <c r="AG157" s="86"/>
      <c r="AH157" s="86"/>
      <c r="AI157" s="86"/>
      <c r="AJ157" s="86"/>
      <c r="AK157" s="86"/>
      <c r="AL157" s="59"/>
    </row>
    <row r="158" spans="2:38" ht="15" customHeight="1" x14ac:dyDescent="0.2">
      <c r="B158" s="58"/>
      <c r="C158" s="60" t="s">
        <v>7</v>
      </c>
      <c r="D158" s="191"/>
      <c r="E158" s="192"/>
      <c r="F158" s="192"/>
      <c r="G158" s="192"/>
      <c r="H158" s="192"/>
      <c r="I158" s="192"/>
      <c r="J158" s="192"/>
      <c r="K158" s="192"/>
      <c r="L158" s="192"/>
      <c r="M158" s="193"/>
      <c r="N158" s="144"/>
      <c r="O158" s="191"/>
      <c r="P158" s="192"/>
      <c r="Q158" s="192"/>
      <c r="R158" s="192"/>
      <c r="S158" s="192"/>
      <c r="T158" s="192"/>
      <c r="U158" s="192"/>
      <c r="V158" s="193"/>
      <c r="W158" s="83"/>
      <c r="X158" s="191"/>
      <c r="Y158" s="192"/>
      <c r="Z158" s="192"/>
      <c r="AA158" s="192"/>
      <c r="AB158" s="192"/>
      <c r="AC158" s="192"/>
      <c r="AD158" s="192"/>
      <c r="AE158" s="193"/>
      <c r="AF158" s="144"/>
      <c r="AG158" s="188"/>
      <c r="AH158" s="189"/>
      <c r="AI158" s="189"/>
      <c r="AJ158" s="189"/>
      <c r="AK158" s="190"/>
      <c r="AL158" s="59"/>
    </row>
    <row r="159" spans="2:38" s="52" customFormat="1" ht="5.0999999999999996" customHeight="1" x14ac:dyDescent="0.2">
      <c r="B159" s="58"/>
      <c r="C159" s="60"/>
      <c r="D159" s="85"/>
      <c r="E159" s="85"/>
      <c r="F159" s="85"/>
      <c r="G159" s="85"/>
      <c r="H159" s="85"/>
      <c r="I159" s="85"/>
      <c r="J159" s="85"/>
      <c r="K159" s="85"/>
      <c r="L159" s="85"/>
      <c r="M159" s="85"/>
      <c r="N159" s="144"/>
      <c r="O159" s="85"/>
      <c r="P159" s="85"/>
      <c r="Q159" s="85"/>
      <c r="R159" s="85"/>
      <c r="S159" s="85"/>
      <c r="T159" s="85"/>
      <c r="U159" s="85"/>
      <c r="V159" s="85"/>
      <c r="W159" s="83"/>
      <c r="X159" s="85"/>
      <c r="Y159" s="85"/>
      <c r="Z159" s="85"/>
      <c r="AA159" s="85"/>
      <c r="AB159" s="85"/>
      <c r="AC159" s="85"/>
      <c r="AD159" s="85"/>
      <c r="AE159" s="85"/>
      <c r="AF159" s="144"/>
      <c r="AG159" s="86"/>
      <c r="AH159" s="86"/>
      <c r="AI159" s="86"/>
      <c r="AJ159" s="86"/>
      <c r="AK159" s="86"/>
      <c r="AL159" s="59"/>
    </row>
    <row r="160" spans="2:38" ht="15" customHeight="1" x14ac:dyDescent="0.2">
      <c r="B160" s="58"/>
      <c r="C160" s="60" t="s">
        <v>8</v>
      </c>
      <c r="D160" s="191"/>
      <c r="E160" s="192"/>
      <c r="F160" s="192"/>
      <c r="G160" s="192"/>
      <c r="H160" s="192"/>
      <c r="I160" s="192"/>
      <c r="J160" s="192"/>
      <c r="K160" s="192"/>
      <c r="L160" s="192"/>
      <c r="M160" s="193"/>
      <c r="N160" s="144"/>
      <c r="O160" s="191"/>
      <c r="P160" s="192"/>
      <c r="Q160" s="192"/>
      <c r="R160" s="192"/>
      <c r="S160" s="192"/>
      <c r="T160" s="192"/>
      <c r="U160" s="192"/>
      <c r="V160" s="193"/>
      <c r="W160" s="83"/>
      <c r="X160" s="191"/>
      <c r="Y160" s="192"/>
      <c r="Z160" s="192"/>
      <c r="AA160" s="192"/>
      <c r="AB160" s="192"/>
      <c r="AC160" s="192"/>
      <c r="AD160" s="192"/>
      <c r="AE160" s="193"/>
      <c r="AF160" s="144"/>
      <c r="AG160" s="188"/>
      <c r="AH160" s="189"/>
      <c r="AI160" s="189"/>
      <c r="AJ160" s="189"/>
      <c r="AK160" s="190"/>
      <c r="AL160" s="59"/>
    </row>
    <row r="161" spans="1:55" ht="5.0999999999999996" customHeight="1" x14ac:dyDescent="0.2">
      <c r="B161" s="64"/>
      <c r="C161" s="65"/>
      <c r="D161" s="65"/>
      <c r="E161" s="65"/>
      <c r="F161" s="65"/>
      <c r="G161" s="65"/>
      <c r="H161" s="65"/>
      <c r="I161" s="65"/>
      <c r="J161" s="65"/>
      <c r="K161" s="65"/>
      <c r="L161" s="65"/>
      <c r="M161" s="65"/>
      <c r="N161" s="65"/>
      <c r="O161" s="65"/>
      <c r="P161" s="65"/>
      <c r="Q161" s="65"/>
      <c r="R161" s="65"/>
      <c r="S161" s="65"/>
      <c r="T161" s="65"/>
      <c r="U161" s="65"/>
      <c r="V161" s="65"/>
      <c r="W161" s="65"/>
      <c r="X161" s="65"/>
      <c r="Y161" s="65"/>
      <c r="Z161" s="65"/>
      <c r="AA161" s="65"/>
      <c r="AB161" s="65"/>
      <c r="AC161" s="65"/>
      <c r="AD161" s="65"/>
      <c r="AE161" s="65"/>
      <c r="AF161" s="65"/>
      <c r="AG161" s="65"/>
      <c r="AH161" s="65"/>
      <c r="AI161" s="65"/>
      <c r="AJ161" s="65"/>
      <c r="AK161" s="65"/>
      <c r="AL161" s="66"/>
    </row>
    <row r="162" spans="1:55" ht="5.0999999999999996" customHeight="1" x14ac:dyDescent="0.2"/>
    <row r="163" spans="1:55" ht="5.0999999999999996" customHeight="1" x14ac:dyDescent="0.2">
      <c r="B163" s="55"/>
      <c r="C163" s="56"/>
      <c r="D163" s="56"/>
      <c r="E163" s="56"/>
      <c r="F163" s="56"/>
      <c r="G163" s="56"/>
      <c r="H163" s="56"/>
      <c r="I163" s="56"/>
      <c r="J163" s="56"/>
      <c r="K163" s="56"/>
      <c r="L163" s="56"/>
      <c r="M163" s="56"/>
      <c r="N163" s="56"/>
      <c r="O163" s="56"/>
      <c r="P163" s="56"/>
      <c r="Q163" s="56"/>
      <c r="R163" s="56"/>
      <c r="S163" s="56"/>
      <c r="T163" s="56"/>
      <c r="U163" s="56"/>
      <c r="V163" s="56"/>
      <c r="W163" s="56"/>
      <c r="X163" s="56"/>
      <c r="Y163" s="56"/>
      <c r="Z163" s="56"/>
      <c r="AA163" s="56"/>
      <c r="AB163" s="56"/>
      <c r="AC163" s="56"/>
      <c r="AD163" s="56"/>
      <c r="AE163" s="56"/>
      <c r="AF163" s="56"/>
      <c r="AG163" s="56"/>
      <c r="AH163" s="56"/>
      <c r="AI163" s="56"/>
      <c r="AJ163" s="56"/>
      <c r="AK163" s="56"/>
      <c r="AL163" s="57"/>
    </row>
    <row r="164" spans="1:55" ht="15" customHeight="1" x14ac:dyDescent="0.2">
      <c r="B164" s="58"/>
      <c r="C164" s="68" t="s">
        <v>233</v>
      </c>
      <c r="D164" s="52"/>
      <c r="E164" s="52"/>
      <c r="F164" s="52"/>
      <c r="G164" s="52"/>
      <c r="H164" s="52"/>
      <c r="I164" s="52"/>
      <c r="J164" s="52"/>
      <c r="K164" s="52"/>
      <c r="L164" s="52"/>
      <c r="M164" s="52"/>
      <c r="N164" s="52"/>
      <c r="O164" s="52"/>
      <c r="P164" s="52"/>
      <c r="Q164" s="52"/>
      <c r="R164" s="52"/>
      <c r="S164" s="52"/>
      <c r="T164" s="52"/>
      <c r="U164" s="52"/>
      <c r="V164" s="52"/>
      <c r="W164" s="52"/>
      <c r="X164" s="52"/>
      <c r="Y164" s="52"/>
      <c r="Z164" s="52"/>
      <c r="AA164" s="52"/>
      <c r="AB164" s="52"/>
      <c r="AC164" s="52"/>
      <c r="AD164" s="52"/>
      <c r="AE164" s="52"/>
      <c r="AF164" s="71">
        <v>2</v>
      </c>
      <c r="AG164" s="223"/>
      <c r="AH164" s="224"/>
      <c r="AI164" s="224"/>
      <c r="AJ164" s="224"/>
      <c r="AK164" s="225"/>
      <c r="AL164" s="59"/>
    </row>
    <row r="165" spans="1:55" ht="5.0999999999999996" customHeight="1" x14ac:dyDescent="0.2">
      <c r="B165" s="58"/>
      <c r="C165" s="52"/>
      <c r="D165" s="52"/>
      <c r="E165" s="52"/>
      <c r="F165" s="52"/>
      <c r="G165" s="52"/>
      <c r="H165" s="52"/>
      <c r="I165" s="52"/>
      <c r="J165" s="52"/>
      <c r="K165" s="52"/>
      <c r="L165" s="52"/>
      <c r="M165" s="52"/>
      <c r="N165" s="52"/>
      <c r="O165" s="52"/>
      <c r="P165" s="52"/>
      <c r="Q165" s="52"/>
      <c r="R165" s="52"/>
      <c r="S165" s="52"/>
      <c r="T165" s="52"/>
      <c r="U165" s="52"/>
      <c r="V165" s="52"/>
      <c r="W165" s="52"/>
      <c r="X165" s="52"/>
      <c r="Y165" s="52"/>
      <c r="Z165" s="52"/>
      <c r="AA165" s="52"/>
      <c r="AB165" s="52"/>
      <c r="AC165" s="52"/>
      <c r="AD165" s="52"/>
      <c r="AE165" s="52"/>
      <c r="AF165" s="52"/>
      <c r="AG165" s="52"/>
      <c r="AH165" s="52"/>
      <c r="AI165" s="52"/>
      <c r="AJ165" s="52"/>
      <c r="AK165" s="52"/>
      <c r="AL165" s="59"/>
    </row>
    <row r="166" spans="1:55" ht="15" customHeight="1" x14ac:dyDescent="0.2">
      <c r="B166" s="58"/>
      <c r="C166" s="82" t="s">
        <v>0</v>
      </c>
      <c r="D166" s="217" t="s">
        <v>234</v>
      </c>
      <c r="E166" s="217"/>
      <c r="F166" s="217"/>
      <c r="G166" s="217"/>
      <c r="H166" s="217"/>
      <c r="I166" s="217"/>
      <c r="J166" s="217"/>
      <c r="K166" s="217"/>
      <c r="L166" s="217"/>
      <c r="M166" s="52"/>
      <c r="N166" s="52"/>
      <c r="O166" s="217" t="s">
        <v>228</v>
      </c>
      <c r="P166" s="217"/>
      <c r="Q166" s="217"/>
      <c r="R166" s="217"/>
      <c r="S166" s="217"/>
      <c r="T166" s="217"/>
      <c r="U166" s="217"/>
      <c r="V166" s="217"/>
      <c r="W166" s="82"/>
      <c r="X166" s="217" t="s">
        <v>229</v>
      </c>
      <c r="Y166" s="217"/>
      <c r="Z166" s="217"/>
      <c r="AA166" s="217"/>
      <c r="AB166" s="217"/>
      <c r="AC166" s="217"/>
      <c r="AD166" s="217"/>
      <c r="AE166" s="217"/>
      <c r="AF166" s="82"/>
      <c r="AG166" s="217" t="s">
        <v>232</v>
      </c>
      <c r="AH166" s="217"/>
      <c r="AI166" s="217"/>
      <c r="AJ166" s="217"/>
      <c r="AK166" s="217"/>
      <c r="AL166" s="59"/>
    </row>
    <row r="167" spans="1:55" ht="15" customHeight="1" x14ac:dyDescent="0.2">
      <c r="B167" s="58"/>
      <c r="C167" s="82" t="s">
        <v>5</v>
      </c>
      <c r="D167" s="191"/>
      <c r="E167" s="192"/>
      <c r="F167" s="192"/>
      <c r="G167" s="192"/>
      <c r="H167" s="192"/>
      <c r="I167" s="192"/>
      <c r="J167" s="192"/>
      <c r="K167" s="192"/>
      <c r="L167" s="192"/>
      <c r="M167" s="193"/>
      <c r="N167" s="144"/>
      <c r="O167" s="191"/>
      <c r="P167" s="192"/>
      <c r="Q167" s="192"/>
      <c r="R167" s="192"/>
      <c r="S167" s="192"/>
      <c r="T167" s="192"/>
      <c r="U167" s="192"/>
      <c r="V167" s="193"/>
      <c r="W167" s="83"/>
      <c r="X167" s="191"/>
      <c r="Y167" s="192"/>
      <c r="Z167" s="192"/>
      <c r="AA167" s="192"/>
      <c r="AB167" s="192"/>
      <c r="AC167" s="192"/>
      <c r="AD167" s="192"/>
      <c r="AE167" s="193"/>
      <c r="AF167" s="144"/>
      <c r="AG167" s="188"/>
      <c r="AH167" s="189"/>
      <c r="AI167" s="189"/>
      <c r="AJ167" s="189"/>
      <c r="AK167" s="190"/>
      <c r="AL167" s="59"/>
    </row>
    <row r="168" spans="1:55" ht="5.0999999999999996" customHeight="1" x14ac:dyDescent="0.2">
      <c r="B168" s="58"/>
      <c r="C168" s="82"/>
      <c r="D168" s="74"/>
      <c r="E168" s="74"/>
      <c r="F168" s="74"/>
      <c r="G168" s="74"/>
      <c r="H168" s="74"/>
      <c r="I168" s="74"/>
      <c r="J168" s="74"/>
      <c r="K168" s="74"/>
      <c r="L168" s="74"/>
      <c r="M168" s="74"/>
      <c r="N168" s="144"/>
      <c r="O168" s="74"/>
      <c r="P168" s="74"/>
      <c r="Q168" s="74"/>
      <c r="R168" s="74"/>
      <c r="S168" s="74"/>
      <c r="T168" s="74"/>
      <c r="U168" s="74"/>
      <c r="V168" s="74"/>
      <c r="W168" s="83"/>
      <c r="X168" s="74"/>
      <c r="Y168" s="74"/>
      <c r="Z168" s="74"/>
      <c r="AA168" s="74"/>
      <c r="AB168" s="74"/>
      <c r="AC168" s="74"/>
      <c r="AD168" s="74"/>
      <c r="AE168" s="74"/>
      <c r="AF168" s="144"/>
      <c r="AG168" s="84"/>
      <c r="AH168" s="84"/>
      <c r="AI168" s="84"/>
      <c r="AJ168" s="84"/>
      <c r="AK168" s="84"/>
      <c r="AL168" s="59"/>
    </row>
    <row r="169" spans="1:55" ht="15" customHeight="1" x14ac:dyDescent="0.2">
      <c r="B169" s="58"/>
      <c r="C169" s="82" t="s">
        <v>6</v>
      </c>
      <c r="D169" s="191"/>
      <c r="E169" s="192"/>
      <c r="F169" s="192"/>
      <c r="G169" s="192"/>
      <c r="H169" s="192"/>
      <c r="I169" s="192"/>
      <c r="J169" s="192"/>
      <c r="K169" s="192"/>
      <c r="L169" s="192"/>
      <c r="M169" s="193"/>
      <c r="N169" s="144"/>
      <c r="O169" s="191"/>
      <c r="P169" s="192"/>
      <c r="Q169" s="192"/>
      <c r="R169" s="192"/>
      <c r="S169" s="192"/>
      <c r="T169" s="192"/>
      <c r="U169" s="192"/>
      <c r="V169" s="193"/>
      <c r="W169" s="83"/>
      <c r="X169" s="191"/>
      <c r="Y169" s="192"/>
      <c r="Z169" s="192"/>
      <c r="AA169" s="192"/>
      <c r="AB169" s="192"/>
      <c r="AC169" s="192"/>
      <c r="AD169" s="192"/>
      <c r="AE169" s="193"/>
      <c r="AF169" s="144"/>
      <c r="AG169" s="188"/>
      <c r="AH169" s="189"/>
      <c r="AI169" s="189"/>
      <c r="AJ169" s="189"/>
      <c r="AK169" s="190"/>
      <c r="AL169" s="59"/>
    </row>
    <row r="170" spans="1:55" ht="5.0999999999999996" customHeight="1" x14ac:dyDescent="0.2">
      <c r="B170" s="58"/>
      <c r="C170" s="82"/>
      <c r="D170" s="85"/>
      <c r="E170" s="85"/>
      <c r="F170" s="85"/>
      <c r="G170" s="85"/>
      <c r="H170" s="85"/>
      <c r="I170" s="85"/>
      <c r="J170" s="85"/>
      <c r="K170" s="85"/>
      <c r="L170" s="85"/>
      <c r="M170" s="85"/>
      <c r="N170" s="144"/>
      <c r="O170" s="85"/>
      <c r="P170" s="85"/>
      <c r="Q170" s="85"/>
      <c r="R170" s="85"/>
      <c r="S170" s="85"/>
      <c r="T170" s="85"/>
      <c r="U170" s="85"/>
      <c r="V170" s="85"/>
      <c r="W170" s="83"/>
      <c r="X170" s="85"/>
      <c r="Y170" s="85"/>
      <c r="Z170" s="85"/>
      <c r="AA170" s="85"/>
      <c r="AB170" s="85"/>
      <c r="AC170" s="85"/>
      <c r="AD170" s="85"/>
      <c r="AE170" s="85"/>
      <c r="AF170" s="144"/>
      <c r="AG170" s="86"/>
      <c r="AH170" s="86"/>
      <c r="AI170" s="86"/>
      <c r="AJ170" s="86"/>
      <c r="AK170" s="86"/>
      <c r="AL170" s="59"/>
    </row>
    <row r="171" spans="1:55" ht="15" customHeight="1" x14ac:dyDescent="0.2">
      <c r="B171" s="58"/>
      <c r="C171" s="60" t="s">
        <v>7</v>
      </c>
      <c r="D171" s="191"/>
      <c r="E171" s="192"/>
      <c r="F171" s="192"/>
      <c r="G171" s="192"/>
      <c r="H171" s="192"/>
      <c r="I171" s="192"/>
      <c r="J171" s="192"/>
      <c r="K171" s="192"/>
      <c r="L171" s="192"/>
      <c r="M171" s="193"/>
      <c r="N171" s="144"/>
      <c r="O171" s="191"/>
      <c r="P171" s="192"/>
      <c r="Q171" s="192"/>
      <c r="R171" s="192"/>
      <c r="S171" s="192"/>
      <c r="T171" s="192"/>
      <c r="U171" s="192"/>
      <c r="V171" s="193"/>
      <c r="W171" s="83"/>
      <c r="X171" s="191"/>
      <c r="Y171" s="192"/>
      <c r="Z171" s="192"/>
      <c r="AA171" s="192"/>
      <c r="AB171" s="192"/>
      <c r="AC171" s="192"/>
      <c r="AD171" s="192"/>
      <c r="AE171" s="193"/>
      <c r="AF171" s="144"/>
      <c r="AG171" s="188"/>
      <c r="AH171" s="189"/>
      <c r="AI171" s="189"/>
      <c r="AJ171" s="189"/>
      <c r="AK171" s="190"/>
      <c r="AL171" s="59"/>
    </row>
    <row r="172" spans="1:55" ht="5.0999999999999996" customHeight="1" x14ac:dyDescent="0.2">
      <c r="B172" s="58"/>
      <c r="C172" s="60"/>
      <c r="D172" s="85"/>
      <c r="E172" s="85"/>
      <c r="F172" s="85"/>
      <c r="G172" s="85"/>
      <c r="H172" s="85"/>
      <c r="I172" s="85"/>
      <c r="J172" s="85"/>
      <c r="K172" s="85"/>
      <c r="L172" s="85"/>
      <c r="M172" s="85"/>
      <c r="N172" s="144"/>
      <c r="O172" s="85"/>
      <c r="P172" s="85"/>
      <c r="Q172" s="85"/>
      <c r="R172" s="85"/>
      <c r="S172" s="85"/>
      <c r="T172" s="85"/>
      <c r="U172" s="85"/>
      <c r="V172" s="85"/>
      <c r="W172" s="83"/>
      <c r="X172" s="85"/>
      <c r="Y172" s="85"/>
      <c r="Z172" s="85"/>
      <c r="AA172" s="85"/>
      <c r="AB172" s="85"/>
      <c r="AC172" s="85"/>
      <c r="AD172" s="85"/>
      <c r="AE172" s="85"/>
      <c r="AF172" s="144"/>
      <c r="AG172" s="86"/>
      <c r="AH172" s="86"/>
      <c r="AI172" s="86"/>
      <c r="AJ172" s="86"/>
      <c r="AK172" s="86"/>
      <c r="AL172" s="59"/>
    </row>
    <row r="173" spans="1:55" ht="15" customHeight="1" x14ac:dyDescent="0.2">
      <c r="B173" s="58"/>
      <c r="C173" s="60" t="s">
        <v>8</v>
      </c>
      <c r="D173" s="191"/>
      <c r="E173" s="192"/>
      <c r="F173" s="192"/>
      <c r="G173" s="192"/>
      <c r="H173" s="192"/>
      <c r="I173" s="192"/>
      <c r="J173" s="192"/>
      <c r="K173" s="192"/>
      <c r="L173" s="192"/>
      <c r="M173" s="193"/>
      <c r="N173" s="144"/>
      <c r="O173" s="191"/>
      <c r="P173" s="192"/>
      <c r="Q173" s="192"/>
      <c r="R173" s="192"/>
      <c r="S173" s="192"/>
      <c r="T173" s="192"/>
      <c r="U173" s="192"/>
      <c r="V173" s="193"/>
      <c r="W173" s="83"/>
      <c r="X173" s="191"/>
      <c r="Y173" s="192"/>
      <c r="Z173" s="192"/>
      <c r="AA173" s="192"/>
      <c r="AB173" s="192"/>
      <c r="AC173" s="192"/>
      <c r="AD173" s="192"/>
      <c r="AE173" s="193"/>
      <c r="AF173" s="144"/>
      <c r="AG173" s="188"/>
      <c r="AH173" s="189"/>
      <c r="AI173" s="189"/>
      <c r="AJ173" s="189"/>
      <c r="AK173" s="190"/>
      <c r="AL173" s="59"/>
    </row>
    <row r="174" spans="1:55" ht="5.0999999999999996" customHeight="1" x14ac:dyDescent="0.2">
      <c r="B174" s="64"/>
      <c r="C174" s="65"/>
      <c r="D174" s="65"/>
      <c r="E174" s="65"/>
      <c r="F174" s="65"/>
      <c r="G174" s="65"/>
      <c r="H174" s="65"/>
      <c r="I174" s="65"/>
      <c r="J174" s="65"/>
      <c r="K174" s="65"/>
      <c r="L174" s="65"/>
      <c r="M174" s="65"/>
      <c r="N174" s="65"/>
      <c r="O174" s="65"/>
      <c r="P174" s="65"/>
      <c r="Q174" s="65"/>
      <c r="R174" s="65"/>
      <c r="S174" s="65"/>
      <c r="T174" s="65"/>
      <c r="U174" s="65"/>
      <c r="V174" s="65"/>
      <c r="W174" s="65"/>
      <c r="X174" s="65"/>
      <c r="Y174" s="65"/>
      <c r="Z174" s="65"/>
      <c r="AA174" s="65"/>
      <c r="AB174" s="65"/>
      <c r="AC174" s="65"/>
      <c r="AD174" s="65"/>
      <c r="AE174" s="65"/>
      <c r="AF174" s="65"/>
      <c r="AG174" s="65"/>
      <c r="AH174" s="65"/>
      <c r="AI174" s="65"/>
      <c r="AJ174" s="65"/>
      <c r="AK174" s="65"/>
      <c r="AL174" s="66"/>
    </row>
    <row r="175" spans="1:55" ht="5.0999999999999996" customHeight="1" x14ac:dyDescent="0.2">
      <c r="A175" s="52"/>
      <c r="B175" s="52"/>
      <c r="C175" s="52"/>
      <c r="D175" s="52"/>
      <c r="E175" s="52"/>
      <c r="F175" s="52"/>
      <c r="G175" s="52"/>
      <c r="H175" s="52"/>
      <c r="I175" s="52"/>
      <c r="J175" s="52"/>
      <c r="K175" s="52"/>
      <c r="L175" s="52"/>
      <c r="M175" s="52"/>
      <c r="N175" s="52"/>
      <c r="O175" s="52"/>
      <c r="P175" s="52"/>
      <c r="Q175" s="52"/>
      <c r="R175" s="52"/>
      <c r="S175" s="52"/>
      <c r="T175" s="52"/>
      <c r="U175" s="52"/>
      <c r="V175" s="52"/>
      <c r="W175" s="52"/>
      <c r="X175" s="52"/>
      <c r="Y175" s="52"/>
      <c r="Z175" s="52"/>
      <c r="AA175" s="52"/>
      <c r="AB175" s="52"/>
      <c r="AC175" s="52"/>
      <c r="AD175" s="52"/>
      <c r="AE175" s="52"/>
      <c r="AF175" s="52"/>
      <c r="AG175" s="52"/>
      <c r="AH175" s="52"/>
      <c r="AI175" s="52"/>
      <c r="AJ175" s="52"/>
      <c r="AK175" s="52"/>
      <c r="AL175" s="52"/>
      <c r="AM175" s="52"/>
      <c r="AN175" s="52"/>
      <c r="AO175" s="52"/>
      <c r="AP175" s="52"/>
      <c r="AQ175" s="52"/>
      <c r="AR175" s="52"/>
      <c r="AS175" s="52"/>
      <c r="AT175" s="52"/>
      <c r="AU175" s="67"/>
      <c r="AV175" s="52"/>
      <c r="AW175" s="52"/>
      <c r="AX175" s="52"/>
      <c r="AY175" s="52"/>
      <c r="AZ175" s="52"/>
      <c r="BA175" s="52"/>
      <c r="BB175" s="52"/>
      <c r="BC175" s="52"/>
    </row>
    <row r="176" spans="1:55" ht="5.0999999999999996" customHeight="1" x14ac:dyDescent="0.2">
      <c r="B176" s="55"/>
      <c r="C176" s="56"/>
      <c r="D176" s="56"/>
      <c r="E176" s="56"/>
      <c r="F176" s="56"/>
      <c r="G176" s="56"/>
      <c r="H176" s="56"/>
      <c r="I176" s="56"/>
      <c r="J176" s="56"/>
      <c r="K176" s="56"/>
      <c r="L176" s="56"/>
      <c r="M176" s="56"/>
      <c r="N176" s="56"/>
      <c r="O176" s="56"/>
      <c r="P176" s="56"/>
      <c r="Q176" s="56"/>
      <c r="R176" s="56"/>
      <c r="S176" s="56"/>
      <c r="T176" s="56"/>
      <c r="U176" s="56"/>
      <c r="V176" s="56"/>
      <c r="W176" s="56"/>
      <c r="X176" s="56"/>
      <c r="Y176" s="56"/>
      <c r="Z176" s="56"/>
      <c r="AA176" s="56"/>
      <c r="AB176" s="56"/>
      <c r="AC176" s="56"/>
      <c r="AD176" s="56"/>
      <c r="AE176" s="56"/>
      <c r="AF176" s="56"/>
      <c r="AG176" s="56"/>
      <c r="AH176" s="56"/>
      <c r="AI176" s="56"/>
      <c r="AJ176" s="56"/>
      <c r="AK176" s="56"/>
      <c r="AL176" s="57"/>
    </row>
    <row r="177" spans="2:38" ht="15" customHeight="1" x14ac:dyDescent="0.2">
      <c r="B177" s="58"/>
      <c r="C177" s="68" t="s">
        <v>235</v>
      </c>
      <c r="D177" s="52"/>
      <c r="E177" s="52"/>
      <c r="F177" s="52"/>
      <c r="G177" s="52"/>
      <c r="H177" s="52"/>
      <c r="I177" s="52"/>
      <c r="J177" s="52"/>
      <c r="K177" s="52"/>
      <c r="L177" s="52"/>
      <c r="M177" s="52"/>
      <c r="N177" s="52"/>
      <c r="O177" s="52"/>
      <c r="P177" s="52"/>
      <c r="Q177" s="52"/>
      <c r="R177" s="52"/>
      <c r="S177" s="52"/>
      <c r="T177" s="52"/>
      <c r="U177" s="52"/>
      <c r="V177" s="52"/>
      <c r="W177" s="52"/>
      <c r="X177" s="52"/>
      <c r="Y177" s="52"/>
      <c r="Z177" s="52"/>
      <c r="AA177" s="52"/>
      <c r="AB177" s="52"/>
      <c r="AC177" s="52"/>
      <c r="AD177" s="52"/>
      <c r="AE177" s="52"/>
      <c r="AF177" s="71">
        <v>2</v>
      </c>
      <c r="AG177" s="223"/>
      <c r="AH177" s="224"/>
      <c r="AI177" s="224"/>
      <c r="AJ177" s="224"/>
      <c r="AK177" s="225"/>
      <c r="AL177" s="59"/>
    </row>
    <row r="178" spans="2:38" ht="5.0999999999999996" customHeight="1" x14ac:dyDescent="0.2">
      <c r="B178" s="58"/>
      <c r="C178" s="52"/>
      <c r="D178" s="52"/>
      <c r="E178" s="52"/>
      <c r="F178" s="52"/>
      <c r="G178" s="52"/>
      <c r="H178" s="52"/>
      <c r="I178" s="52"/>
      <c r="J178" s="52"/>
      <c r="K178" s="52"/>
      <c r="L178" s="52"/>
      <c r="M178" s="52"/>
      <c r="N178" s="52"/>
      <c r="O178" s="52"/>
      <c r="P178" s="52"/>
      <c r="Q178" s="52"/>
      <c r="R178" s="52"/>
      <c r="S178" s="52"/>
      <c r="T178" s="52"/>
      <c r="U178" s="52"/>
      <c r="V178" s="52"/>
      <c r="W178" s="52"/>
      <c r="X178" s="52"/>
      <c r="Y178" s="52"/>
      <c r="Z178" s="52"/>
      <c r="AA178" s="52"/>
      <c r="AB178" s="52"/>
      <c r="AC178" s="52"/>
      <c r="AD178" s="52"/>
      <c r="AE178" s="52"/>
      <c r="AF178" s="52"/>
      <c r="AG178" s="52"/>
      <c r="AH178" s="52"/>
      <c r="AI178" s="52"/>
      <c r="AJ178" s="52"/>
      <c r="AK178" s="52"/>
      <c r="AL178" s="59"/>
    </row>
    <row r="179" spans="2:38" ht="15" customHeight="1" x14ac:dyDescent="0.2">
      <c r="B179" s="58"/>
      <c r="C179" s="52"/>
      <c r="D179" s="217" t="s">
        <v>236</v>
      </c>
      <c r="E179" s="217"/>
      <c r="F179" s="217"/>
      <c r="G179" s="217"/>
      <c r="H179" s="217"/>
      <c r="I179" s="217"/>
      <c r="J179" s="217"/>
      <c r="K179" s="217"/>
      <c r="L179" s="217"/>
      <c r="M179" s="217"/>
      <c r="N179" s="217"/>
      <c r="O179" s="217"/>
      <c r="P179" s="52"/>
      <c r="Q179" s="217" t="s">
        <v>136</v>
      </c>
      <c r="R179" s="217"/>
      <c r="S179" s="217"/>
      <c r="T179" s="217"/>
      <c r="U179" s="52"/>
      <c r="V179" s="217" t="s">
        <v>237</v>
      </c>
      <c r="W179" s="217"/>
      <c r="X179" s="217"/>
      <c r="Y179" s="217"/>
      <c r="Z179" s="217"/>
      <c r="AA179" s="217"/>
      <c r="AB179" s="217"/>
      <c r="AC179" s="217"/>
      <c r="AD179" s="217"/>
      <c r="AE179" s="217"/>
      <c r="AF179" s="60"/>
      <c r="AG179" s="217" t="s">
        <v>137</v>
      </c>
      <c r="AH179" s="217"/>
      <c r="AI179" s="217"/>
      <c r="AJ179" s="217"/>
      <c r="AK179" s="217"/>
      <c r="AL179" s="59"/>
    </row>
    <row r="180" spans="2:38" ht="15" customHeight="1" x14ac:dyDescent="0.2">
      <c r="B180" s="58"/>
      <c r="C180" s="82" t="s">
        <v>5</v>
      </c>
      <c r="D180" s="209"/>
      <c r="E180" s="210"/>
      <c r="F180" s="210"/>
      <c r="G180" s="210"/>
      <c r="H180" s="210"/>
      <c r="I180" s="210"/>
      <c r="J180" s="210"/>
      <c r="K180" s="210"/>
      <c r="L180" s="210"/>
      <c r="M180" s="210"/>
      <c r="N180" s="210"/>
      <c r="O180" s="211"/>
      <c r="P180" s="146"/>
      <c r="Q180" s="209"/>
      <c r="R180" s="210"/>
      <c r="S180" s="210"/>
      <c r="T180" s="211"/>
      <c r="U180" s="146"/>
      <c r="V180" s="209"/>
      <c r="W180" s="210"/>
      <c r="X180" s="210"/>
      <c r="Y180" s="210"/>
      <c r="Z180" s="210"/>
      <c r="AA180" s="210"/>
      <c r="AB180" s="210"/>
      <c r="AC180" s="210"/>
      <c r="AD180" s="210"/>
      <c r="AE180" s="211"/>
      <c r="AF180" s="144"/>
      <c r="AG180" s="188"/>
      <c r="AH180" s="189"/>
      <c r="AI180" s="189"/>
      <c r="AJ180" s="189"/>
      <c r="AK180" s="190"/>
      <c r="AL180" s="59"/>
    </row>
    <row r="181" spans="2:38" ht="5.0999999999999996" customHeight="1" x14ac:dyDescent="0.2">
      <c r="B181" s="58"/>
      <c r="C181" s="82"/>
      <c r="D181" s="146"/>
      <c r="E181" s="146"/>
      <c r="F181" s="146"/>
      <c r="G181" s="146"/>
      <c r="H181" s="146"/>
      <c r="I181" s="146"/>
      <c r="J181" s="146"/>
      <c r="K181" s="146"/>
      <c r="L181" s="146"/>
      <c r="M181" s="146"/>
      <c r="N181" s="146"/>
      <c r="O181" s="146"/>
      <c r="P181" s="146"/>
      <c r="Q181" s="146"/>
      <c r="R181" s="146"/>
      <c r="S181" s="146"/>
      <c r="T181" s="146"/>
      <c r="U181" s="146"/>
      <c r="V181" s="146"/>
      <c r="W181" s="146"/>
      <c r="X181" s="146"/>
      <c r="Y181" s="146"/>
      <c r="Z181" s="146"/>
      <c r="AA181" s="89"/>
      <c r="AB181" s="89"/>
      <c r="AC181" s="89"/>
      <c r="AD181" s="89"/>
      <c r="AE181" s="89"/>
      <c r="AF181" s="144"/>
      <c r="AG181" s="90"/>
      <c r="AH181" s="90"/>
      <c r="AI181" s="90"/>
      <c r="AJ181" s="90"/>
      <c r="AK181" s="90"/>
      <c r="AL181" s="59"/>
    </row>
    <row r="182" spans="2:38" ht="15" customHeight="1" x14ac:dyDescent="0.2">
      <c r="B182" s="58"/>
      <c r="C182" s="82" t="s">
        <v>6</v>
      </c>
      <c r="D182" s="209"/>
      <c r="E182" s="210"/>
      <c r="F182" s="210"/>
      <c r="G182" s="210"/>
      <c r="H182" s="210"/>
      <c r="I182" s="210"/>
      <c r="J182" s="210"/>
      <c r="K182" s="210"/>
      <c r="L182" s="210"/>
      <c r="M182" s="210"/>
      <c r="N182" s="210"/>
      <c r="O182" s="211"/>
      <c r="P182" s="146"/>
      <c r="Q182" s="209"/>
      <c r="R182" s="210"/>
      <c r="S182" s="210"/>
      <c r="T182" s="211"/>
      <c r="U182" s="146"/>
      <c r="V182" s="209"/>
      <c r="W182" s="210"/>
      <c r="X182" s="210"/>
      <c r="Y182" s="210"/>
      <c r="Z182" s="210"/>
      <c r="AA182" s="210"/>
      <c r="AB182" s="210"/>
      <c r="AC182" s="210"/>
      <c r="AD182" s="210"/>
      <c r="AE182" s="211"/>
      <c r="AF182" s="144"/>
      <c r="AG182" s="188" t="str">
        <f>IF(AA182="","",AA182*V182)</f>
        <v/>
      </c>
      <c r="AH182" s="189"/>
      <c r="AI182" s="189"/>
      <c r="AJ182" s="189"/>
      <c r="AK182" s="190"/>
      <c r="AL182" s="59"/>
    </row>
    <row r="183" spans="2:38" ht="5.0999999999999996" customHeight="1" x14ac:dyDescent="0.2">
      <c r="B183" s="58"/>
      <c r="C183" s="82"/>
      <c r="D183" s="146"/>
      <c r="E183" s="146"/>
      <c r="F183" s="146"/>
      <c r="G183" s="146"/>
      <c r="H183" s="146"/>
      <c r="I183" s="146"/>
      <c r="J183" s="146"/>
      <c r="K183" s="146"/>
      <c r="L183" s="146"/>
      <c r="M183" s="146"/>
      <c r="N183" s="146"/>
      <c r="O183" s="146"/>
      <c r="P183" s="146"/>
      <c r="Q183" s="146"/>
      <c r="R183" s="146"/>
      <c r="S183" s="146"/>
      <c r="T183" s="146"/>
      <c r="U183" s="146"/>
      <c r="V183" s="146"/>
      <c r="W183" s="146"/>
      <c r="X183" s="146"/>
      <c r="Y183" s="146"/>
      <c r="Z183" s="146"/>
      <c r="AA183" s="89"/>
      <c r="AB183" s="89"/>
      <c r="AC183" s="89"/>
      <c r="AD183" s="89"/>
      <c r="AE183" s="89"/>
      <c r="AF183" s="144"/>
      <c r="AG183" s="90"/>
      <c r="AH183" s="90"/>
      <c r="AI183" s="90"/>
      <c r="AJ183" s="90"/>
      <c r="AK183" s="90"/>
      <c r="AL183" s="59"/>
    </row>
    <row r="184" spans="2:38" ht="15" customHeight="1" x14ac:dyDescent="0.2">
      <c r="B184" s="58"/>
      <c r="C184" s="82" t="s">
        <v>7</v>
      </c>
      <c r="D184" s="209"/>
      <c r="E184" s="210"/>
      <c r="F184" s="210"/>
      <c r="G184" s="210"/>
      <c r="H184" s="210"/>
      <c r="I184" s="210"/>
      <c r="J184" s="210"/>
      <c r="K184" s="210"/>
      <c r="L184" s="210"/>
      <c r="M184" s="210"/>
      <c r="N184" s="210"/>
      <c r="O184" s="211"/>
      <c r="P184" s="146"/>
      <c r="Q184" s="209"/>
      <c r="R184" s="210"/>
      <c r="S184" s="210"/>
      <c r="T184" s="211"/>
      <c r="U184" s="146"/>
      <c r="V184" s="209"/>
      <c r="W184" s="210"/>
      <c r="X184" s="210"/>
      <c r="Y184" s="210"/>
      <c r="Z184" s="210"/>
      <c r="AA184" s="210"/>
      <c r="AB184" s="210"/>
      <c r="AC184" s="210"/>
      <c r="AD184" s="210"/>
      <c r="AE184" s="211"/>
      <c r="AF184" s="144"/>
      <c r="AG184" s="188" t="str">
        <f>IF(AA184="","",AA184*V184)</f>
        <v/>
      </c>
      <c r="AH184" s="189"/>
      <c r="AI184" s="189"/>
      <c r="AJ184" s="189"/>
      <c r="AK184" s="190"/>
      <c r="AL184" s="59"/>
    </row>
    <row r="185" spans="2:38" ht="5.0999999999999996" customHeight="1" x14ac:dyDescent="0.2">
      <c r="B185" s="58"/>
      <c r="C185" s="82"/>
      <c r="D185" s="146"/>
      <c r="E185" s="146"/>
      <c r="F185" s="146"/>
      <c r="G185" s="146"/>
      <c r="H185" s="146"/>
      <c r="I185" s="146"/>
      <c r="J185" s="146"/>
      <c r="K185" s="146"/>
      <c r="L185" s="146"/>
      <c r="M185" s="146"/>
      <c r="N185" s="146"/>
      <c r="O185" s="146"/>
      <c r="P185" s="146"/>
      <c r="Q185" s="146"/>
      <c r="R185" s="146"/>
      <c r="S185" s="146"/>
      <c r="T185" s="146"/>
      <c r="U185" s="146"/>
      <c r="V185" s="146"/>
      <c r="W185" s="146"/>
      <c r="X185" s="146"/>
      <c r="Y185" s="146"/>
      <c r="Z185" s="146"/>
      <c r="AA185" s="89"/>
      <c r="AB185" s="89"/>
      <c r="AC185" s="89"/>
      <c r="AD185" s="89"/>
      <c r="AE185" s="89"/>
      <c r="AF185" s="144"/>
      <c r="AG185" s="90"/>
      <c r="AH185" s="90"/>
      <c r="AI185" s="90"/>
      <c r="AJ185" s="90"/>
      <c r="AK185" s="90"/>
      <c r="AL185" s="59"/>
    </row>
    <row r="186" spans="2:38" ht="15" customHeight="1" x14ac:dyDescent="0.2">
      <c r="B186" s="58"/>
      <c r="C186" s="82" t="s">
        <v>8</v>
      </c>
      <c r="D186" s="209"/>
      <c r="E186" s="210"/>
      <c r="F186" s="210"/>
      <c r="G186" s="210"/>
      <c r="H186" s="210"/>
      <c r="I186" s="210"/>
      <c r="J186" s="210"/>
      <c r="K186" s="210"/>
      <c r="L186" s="210"/>
      <c r="M186" s="210"/>
      <c r="N186" s="210"/>
      <c r="O186" s="211"/>
      <c r="P186" s="146"/>
      <c r="Q186" s="209"/>
      <c r="R186" s="210"/>
      <c r="S186" s="210"/>
      <c r="T186" s="211"/>
      <c r="U186" s="146"/>
      <c r="V186" s="209"/>
      <c r="W186" s="210"/>
      <c r="X186" s="210"/>
      <c r="Y186" s="210"/>
      <c r="Z186" s="210"/>
      <c r="AA186" s="210"/>
      <c r="AB186" s="210"/>
      <c r="AC186" s="210"/>
      <c r="AD186" s="210"/>
      <c r="AE186" s="211"/>
      <c r="AF186" s="144"/>
      <c r="AG186" s="188" t="str">
        <f>IF(AA186="","",AA186*V186)</f>
        <v/>
      </c>
      <c r="AH186" s="189"/>
      <c r="AI186" s="189"/>
      <c r="AJ186" s="189"/>
      <c r="AK186" s="190"/>
      <c r="AL186" s="59"/>
    </row>
    <row r="187" spans="2:38" ht="5.0999999999999996" customHeight="1" x14ac:dyDescent="0.2">
      <c r="B187" s="58"/>
      <c r="C187" s="82"/>
      <c r="D187" s="146"/>
      <c r="E187" s="146"/>
      <c r="F187" s="146"/>
      <c r="G187" s="146"/>
      <c r="H187" s="146"/>
      <c r="I187" s="146"/>
      <c r="J187" s="146"/>
      <c r="K187" s="146"/>
      <c r="L187" s="146"/>
      <c r="M187" s="146"/>
      <c r="N187" s="146"/>
      <c r="O187" s="146"/>
      <c r="P187" s="146"/>
      <c r="Q187" s="146"/>
      <c r="R187" s="146"/>
      <c r="S187" s="146"/>
      <c r="T187" s="146"/>
      <c r="U187" s="146"/>
      <c r="V187" s="146"/>
      <c r="W187" s="146"/>
      <c r="X187" s="146"/>
      <c r="Y187" s="146"/>
      <c r="Z187" s="146"/>
      <c r="AA187" s="89"/>
      <c r="AB187" s="89"/>
      <c r="AC187" s="89"/>
      <c r="AD187" s="89"/>
      <c r="AE187" s="89"/>
      <c r="AF187" s="144"/>
      <c r="AG187" s="90"/>
      <c r="AH187" s="90"/>
      <c r="AI187" s="90"/>
      <c r="AJ187" s="90"/>
      <c r="AK187" s="90"/>
      <c r="AL187" s="59"/>
    </row>
    <row r="188" spans="2:38" ht="15" customHeight="1" x14ac:dyDescent="0.2">
      <c r="B188" s="58"/>
      <c r="C188" s="82" t="s">
        <v>9</v>
      </c>
      <c r="D188" s="209"/>
      <c r="E188" s="210"/>
      <c r="F188" s="210"/>
      <c r="G188" s="210"/>
      <c r="H188" s="210"/>
      <c r="I188" s="210"/>
      <c r="J188" s="210"/>
      <c r="K188" s="210"/>
      <c r="L188" s="210"/>
      <c r="M188" s="210"/>
      <c r="N188" s="210"/>
      <c r="O188" s="211"/>
      <c r="P188" s="146"/>
      <c r="Q188" s="209"/>
      <c r="R188" s="210"/>
      <c r="S188" s="210"/>
      <c r="T188" s="211"/>
      <c r="U188" s="146"/>
      <c r="V188" s="209"/>
      <c r="W188" s="210"/>
      <c r="X188" s="210"/>
      <c r="Y188" s="210"/>
      <c r="Z188" s="210"/>
      <c r="AA188" s="210"/>
      <c r="AB188" s="210"/>
      <c r="AC188" s="210"/>
      <c r="AD188" s="210"/>
      <c r="AE188" s="211"/>
      <c r="AF188" s="144"/>
      <c r="AG188" s="188" t="str">
        <f>IF(AA188="","",AA188*V188)</f>
        <v/>
      </c>
      <c r="AH188" s="189"/>
      <c r="AI188" s="189"/>
      <c r="AJ188" s="189"/>
      <c r="AK188" s="190"/>
      <c r="AL188" s="59"/>
    </row>
    <row r="189" spans="2:38" ht="5.0999999999999996" customHeight="1" x14ac:dyDescent="0.2">
      <c r="B189" s="58"/>
      <c r="C189" s="82"/>
      <c r="D189" s="146"/>
      <c r="E189" s="146"/>
      <c r="F189" s="146"/>
      <c r="G189" s="146"/>
      <c r="H189" s="146"/>
      <c r="I189" s="146"/>
      <c r="J189" s="146"/>
      <c r="K189" s="146"/>
      <c r="L189" s="146"/>
      <c r="M189" s="146"/>
      <c r="N189" s="146"/>
      <c r="O189" s="146"/>
      <c r="P189" s="146"/>
      <c r="Q189" s="146"/>
      <c r="R189" s="146"/>
      <c r="S189" s="146"/>
      <c r="T189" s="146"/>
      <c r="U189" s="146"/>
      <c r="V189" s="146"/>
      <c r="W189" s="146"/>
      <c r="X189" s="146"/>
      <c r="Y189" s="146"/>
      <c r="Z189" s="146"/>
      <c r="AA189" s="89"/>
      <c r="AB189" s="89"/>
      <c r="AC189" s="89"/>
      <c r="AD189" s="89"/>
      <c r="AE189" s="89"/>
      <c r="AF189" s="144"/>
      <c r="AG189" s="90"/>
      <c r="AH189" s="90"/>
      <c r="AI189" s="90"/>
      <c r="AJ189" s="90"/>
      <c r="AK189" s="90"/>
      <c r="AL189" s="59"/>
    </row>
    <row r="190" spans="2:38" ht="15" customHeight="1" x14ac:dyDescent="0.2">
      <c r="B190" s="58"/>
      <c r="C190" s="82" t="s">
        <v>10</v>
      </c>
      <c r="D190" s="209"/>
      <c r="E190" s="210"/>
      <c r="F190" s="210"/>
      <c r="G190" s="210"/>
      <c r="H190" s="210"/>
      <c r="I190" s="210"/>
      <c r="J190" s="210"/>
      <c r="K190" s="210"/>
      <c r="L190" s="210"/>
      <c r="M190" s="210"/>
      <c r="N190" s="210"/>
      <c r="O190" s="211"/>
      <c r="P190" s="146"/>
      <c r="Q190" s="209"/>
      <c r="R190" s="210"/>
      <c r="S190" s="210"/>
      <c r="T190" s="211"/>
      <c r="U190" s="146"/>
      <c r="V190" s="209"/>
      <c r="W190" s="210"/>
      <c r="X190" s="210"/>
      <c r="Y190" s="210"/>
      <c r="Z190" s="210"/>
      <c r="AA190" s="210"/>
      <c r="AB190" s="210"/>
      <c r="AC190" s="210"/>
      <c r="AD190" s="210"/>
      <c r="AE190" s="211"/>
      <c r="AF190" s="144"/>
      <c r="AG190" s="188" t="str">
        <f>IF(AA190="","",AA190*V190)</f>
        <v/>
      </c>
      <c r="AH190" s="189"/>
      <c r="AI190" s="189"/>
      <c r="AJ190" s="189"/>
      <c r="AK190" s="190"/>
      <c r="AL190" s="59"/>
    </row>
    <row r="191" spans="2:38" ht="5.0999999999999996" customHeight="1" x14ac:dyDescent="0.2">
      <c r="B191" s="64"/>
      <c r="C191" s="65"/>
      <c r="D191" s="65"/>
      <c r="E191" s="65"/>
      <c r="F191" s="65"/>
      <c r="G191" s="65"/>
      <c r="H191" s="65"/>
      <c r="I191" s="65"/>
      <c r="J191" s="65"/>
      <c r="K191" s="65"/>
      <c r="L191" s="65"/>
      <c r="M191" s="65"/>
      <c r="N191" s="65"/>
      <c r="O191" s="65"/>
      <c r="P191" s="65"/>
      <c r="Q191" s="65"/>
      <c r="R191" s="65"/>
      <c r="S191" s="65"/>
      <c r="T191" s="65"/>
      <c r="U191" s="65"/>
      <c r="V191" s="65"/>
      <c r="W191" s="65"/>
      <c r="X191" s="65"/>
      <c r="Y191" s="65"/>
      <c r="Z191" s="65"/>
      <c r="AA191" s="65"/>
      <c r="AB191" s="65"/>
      <c r="AC191" s="65"/>
      <c r="AD191" s="65"/>
      <c r="AE191" s="65"/>
      <c r="AF191" s="65"/>
      <c r="AG191" s="65"/>
      <c r="AH191" s="65"/>
      <c r="AI191" s="65"/>
      <c r="AJ191" s="65"/>
      <c r="AK191" s="65"/>
      <c r="AL191" s="66"/>
    </row>
    <row r="192" spans="2:38" ht="5.0999999999999996" customHeight="1" x14ac:dyDescent="0.2"/>
    <row r="193" spans="1:38" ht="5.0999999999999996" customHeight="1" x14ac:dyDescent="0.2">
      <c r="B193" s="55"/>
      <c r="C193" s="56"/>
      <c r="D193" s="56"/>
      <c r="E193" s="56"/>
      <c r="F193" s="56"/>
      <c r="G193" s="56"/>
      <c r="H193" s="56"/>
      <c r="I193" s="56"/>
      <c r="J193" s="56"/>
      <c r="K193" s="56"/>
      <c r="L193" s="56"/>
      <c r="M193" s="56"/>
      <c r="N193" s="56"/>
      <c r="O193" s="56"/>
      <c r="P193" s="56"/>
      <c r="Q193" s="56"/>
      <c r="R193" s="56"/>
      <c r="S193" s="56"/>
      <c r="T193" s="56"/>
      <c r="U193" s="56"/>
      <c r="V193" s="56"/>
      <c r="W193" s="56"/>
      <c r="X193" s="56"/>
      <c r="Y193" s="56"/>
      <c r="Z193" s="56"/>
      <c r="AA193" s="56"/>
      <c r="AB193" s="56"/>
      <c r="AC193" s="56"/>
      <c r="AD193" s="56"/>
      <c r="AE193" s="56"/>
      <c r="AF193" s="56"/>
      <c r="AG193" s="56"/>
      <c r="AH193" s="56"/>
      <c r="AI193" s="56"/>
      <c r="AJ193" s="56"/>
      <c r="AK193" s="56"/>
      <c r="AL193" s="57"/>
    </row>
    <row r="194" spans="1:38" ht="15" customHeight="1" x14ac:dyDescent="0.2">
      <c r="A194" s="91"/>
      <c r="B194" s="92"/>
      <c r="C194" s="68" t="s">
        <v>447</v>
      </c>
      <c r="D194" s="52"/>
      <c r="E194" s="52"/>
      <c r="F194" s="52"/>
      <c r="G194" s="52"/>
      <c r="H194" s="52"/>
      <c r="I194" s="52"/>
      <c r="J194" s="52"/>
      <c r="K194" s="52"/>
      <c r="L194" s="52"/>
      <c r="M194" s="52"/>
      <c r="N194" s="52"/>
      <c r="O194" s="52"/>
      <c r="P194" s="52"/>
      <c r="Q194" s="52"/>
      <c r="R194" s="52"/>
      <c r="S194" s="52"/>
      <c r="T194" s="52"/>
      <c r="U194" s="52"/>
      <c r="V194" s="52"/>
      <c r="W194" s="52"/>
      <c r="X194" s="52"/>
      <c r="Y194" s="52"/>
      <c r="Z194" s="52"/>
      <c r="AA194" s="52"/>
      <c r="AB194" s="52"/>
      <c r="AC194" s="52"/>
      <c r="AD194" s="52"/>
      <c r="AE194" s="52"/>
      <c r="AF194" s="71">
        <v>2</v>
      </c>
      <c r="AG194" s="223"/>
      <c r="AH194" s="224"/>
      <c r="AI194" s="224"/>
      <c r="AJ194" s="224"/>
      <c r="AK194" s="225"/>
      <c r="AL194" s="59"/>
    </row>
    <row r="195" spans="1:38" ht="5.0999999999999996" customHeight="1" x14ac:dyDescent="0.2">
      <c r="B195" s="58"/>
      <c r="C195" s="52"/>
      <c r="D195" s="52"/>
      <c r="E195" s="52"/>
      <c r="F195" s="52"/>
      <c r="G195" s="52"/>
      <c r="H195" s="52"/>
      <c r="I195" s="52"/>
      <c r="J195" s="52"/>
      <c r="K195" s="52"/>
      <c r="L195" s="52"/>
      <c r="M195" s="52"/>
      <c r="N195" s="52"/>
      <c r="O195" s="52"/>
      <c r="P195" s="52"/>
      <c r="Q195" s="52"/>
      <c r="R195" s="52"/>
      <c r="S195" s="52"/>
      <c r="T195" s="52"/>
      <c r="U195" s="52"/>
      <c r="V195" s="52"/>
      <c r="W195" s="52"/>
      <c r="X195" s="52"/>
      <c r="Y195" s="52"/>
      <c r="Z195" s="52"/>
      <c r="AA195" s="52"/>
      <c r="AB195" s="52"/>
      <c r="AC195" s="52"/>
      <c r="AD195" s="52"/>
      <c r="AE195" s="52"/>
      <c r="AF195" s="52"/>
      <c r="AG195" s="52"/>
      <c r="AH195" s="52"/>
      <c r="AI195" s="52"/>
      <c r="AJ195" s="52"/>
      <c r="AK195" s="52"/>
      <c r="AL195" s="59"/>
    </row>
    <row r="196" spans="1:38" ht="15" customHeight="1" x14ac:dyDescent="0.2">
      <c r="B196" s="58"/>
      <c r="C196" s="52"/>
      <c r="D196" s="217" t="s">
        <v>236</v>
      </c>
      <c r="E196" s="217"/>
      <c r="F196" s="217"/>
      <c r="G196" s="217"/>
      <c r="H196" s="217"/>
      <c r="I196" s="217"/>
      <c r="J196" s="217"/>
      <c r="K196" s="217"/>
      <c r="L196" s="217"/>
      <c r="M196" s="217"/>
      <c r="N196" s="217"/>
      <c r="O196" s="217"/>
      <c r="P196" s="52"/>
      <c r="Q196" s="217" t="s">
        <v>136</v>
      </c>
      <c r="R196" s="217"/>
      <c r="S196" s="217"/>
      <c r="T196" s="217"/>
      <c r="U196" s="52"/>
      <c r="V196" s="217" t="s">
        <v>238</v>
      </c>
      <c r="W196" s="217"/>
      <c r="X196" s="217"/>
      <c r="Y196" s="217"/>
      <c r="Z196" s="93"/>
      <c r="AA196" s="217" t="s">
        <v>239</v>
      </c>
      <c r="AB196" s="217"/>
      <c r="AC196" s="217"/>
      <c r="AD196" s="217"/>
      <c r="AE196" s="217"/>
      <c r="AF196" s="60"/>
      <c r="AG196" s="217" t="s">
        <v>240</v>
      </c>
      <c r="AH196" s="217"/>
      <c r="AI196" s="217"/>
      <c r="AJ196" s="217"/>
      <c r="AK196" s="217"/>
      <c r="AL196" s="59"/>
    </row>
    <row r="197" spans="1:38" ht="15" customHeight="1" x14ac:dyDescent="0.2">
      <c r="B197" s="58"/>
      <c r="C197" s="82" t="s">
        <v>5</v>
      </c>
      <c r="D197" s="209"/>
      <c r="E197" s="210"/>
      <c r="F197" s="210"/>
      <c r="G197" s="210"/>
      <c r="H197" s="210"/>
      <c r="I197" s="210"/>
      <c r="J197" s="210"/>
      <c r="K197" s="210"/>
      <c r="L197" s="210"/>
      <c r="M197" s="210"/>
      <c r="N197" s="210"/>
      <c r="O197" s="211"/>
      <c r="P197" s="146"/>
      <c r="Q197" s="209"/>
      <c r="R197" s="210"/>
      <c r="S197" s="210"/>
      <c r="T197" s="211"/>
      <c r="U197" s="146"/>
      <c r="V197" s="209"/>
      <c r="W197" s="210"/>
      <c r="X197" s="210"/>
      <c r="Y197" s="211"/>
      <c r="Z197" s="94"/>
      <c r="AA197" s="188"/>
      <c r="AB197" s="189"/>
      <c r="AC197" s="189"/>
      <c r="AD197" s="189"/>
      <c r="AE197" s="190"/>
      <c r="AF197" s="144"/>
      <c r="AG197" s="188"/>
      <c r="AH197" s="189"/>
      <c r="AI197" s="189"/>
      <c r="AJ197" s="189"/>
      <c r="AK197" s="190"/>
      <c r="AL197" s="59"/>
    </row>
    <row r="198" spans="1:38" ht="5.0999999999999996" customHeight="1" x14ac:dyDescent="0.2">
      <c r="B198" s="58"/>
      <c r="C198" s="82"/>
      <c r="D198" s="146"/>
      <c r="E198" s="146"/>
      <c r="F198" s="146"/>
      <c r="G198" s="146"/>
      <c r="H198" s="146"/>
      <c r="I198" s="146"/>
      <c r="J198" s="146"/>
      <c r="K198" s="146"/>
      <c r="L198" s="146"/>
      <c r="M198" s="146"/>
      <c r="N198" s="146"/>
      <c r="O198" s="146"/>
      <c r="P198" s="146"/>
      <c r="Q198" s="146"/>
      <c r="R198" s="146"/>
      <c r="S198" s="146"/>
      <c r="T198" s="146"/>
      <c r="U198" s="146"/>
      <c r="V198" s="146"/>
      <c r="W198" s="146"/>
      <c r="X198" s="146"/>
      <c r="Y198" s="146"/>
      <c r="Z198" s="146"/>
      <c r="AA198" s="89"/>
      <c r="AB198" s="89"/>
      <c r="AC198" s="89"/>
      <c r="AD198" s="89"/>
      <c r="AE198" s="89"/>
      <c r="AF198" s="144"/>
      <c r="AG198" s="90"/>
      <c r="AH198" s="90"/>
      <c r="AI198" s="90"/>
      <c r="AJ198" s="90"/>
      <c r="AK198" s="90"/>
      <c r="AL198" s="59"/>
    </row>
    <row r="199" spans="1:38" ht="15" customHeight="1" x14ac:dyDescent="0.2">
      <c r="B199" s="58"/>
      <c r="C199" s="82" t="s">
        <v>6</v>
      </c>
      <c r="D199" s="209"/>
      <c r="E199" s="210"/>
      <c r="F199" s="210"/>
      <c r="G199" s="210"/>
      <c r="H199" s="210"/>
      <c r="I199" s="210"/>
      <c r="J199" s="210"/>
      <c r="K199" s="210"/>
      <c r="L199" s="210"/>
      <c r="M199" s="210"/>
      <c r="N199" s="210"/>
      <c r="O199" s="211"/>
      <c r="P199" s="146"/>
      <c r="Q199" s="209"/>
      <c r="R199" s="210"/>
      <c r="S199" s="210"/>
      <c r="T199" s="211"/>
      <c r="U199" s="146"/>
      <c r="V199" s="209"/>
      <c r="W199" s="210"/>
      <c r="X199" s="210"/>
      <c r="Y199" s="211"/>
      <c r="Z199" s="94"/>
      <c r="AA199" s="188"/>
      <c r="AB199" s="189"/>
      <c r="AC199" s="189"/>
      <c r="AD199" s="189"/>
      <c r="AE199" s="190"/>
      <c r="AF199" s="144"/>
      <c r="AG199" s="188" t="str">
        <f>IF(AA199="","",AA199*V199)</f>
        <v/>
      </c>
      <c r="AH199" s="189"/>
      <c r="AI199" s="189"/>
      <c r="AJ199" s="189"/>
      <c r="AK199" s="190"/>
      <c r="AL199" s="59"/>
    </row>
    <row r="200" spans="1:38" ht="5.0999999999999996" customHeight="1" x14ac:dyDescent="0.2">
      <c r="B200" s="64"/>
      <c r="C200" s="95"/>
      <c r="D200" s="65"/>
      <c r="E200" s="65"/>
      <c r="F200" s="65"/>
      <c r="G200" s="65"/>
      <c r="H200" s="65"/>
      <c r="I200" s="65"/>
      <c r="J200" s="65"/>
      <c r="K200" s="65"/>
      <c r="L200" s="65"/>
      <c r="M200" s="65"/>
      <c r="N200" s="65"/>
      <c r="O200" s="65"/>
      <c r="P200" s="65"/>
      <c r="Q200" s="65"/>
      <c r="R200" s="65"/>
      <c r="S200" s="65"/>
      <c r="T200" s="65"/>
      <c r="U200" s="65"/>
      <c r="V200" s="65"/>
      <c r="W200" s="65"/>
      <c r="X200" s="65"/>
      <c r="Y200" s="65"/>
      <c r="Z200" s="65"/>
      <c r="AA200" s="96"/>
      <c r="AB200" s="96"/>
      <c r="AC200" s="96"/>
      <c r="AD200" s="96"/>
      <c r="AE200" s="96"/>
      <c r="AF200" s="65"/>
      <c r="AG200" s="96"/>
      <c r="AH200" s="96"/>
      <c r="AI200" s="96"/>
      <c r="AJ200" s="96"/>
      <c r="AK200" s="96"/>
      <c r="AL200" s="66"/>
    </row>
    <row r="201" spans="1:38" ht="5.0999999999999996" customHeight="1" x14ac:dyDescent="0.2"/>
    <row r="202" spans="1:38" ht="5.0999999999999996" customHeight="1" x14ac:dyDescent="0.2">
      <c r="B202" s="55"/>
      <c r="C202" s="56"/>
      <c r="D202" s="56"/>
      <c r="E202" s="56"/>
      <c r="F202" s="56"/>
      <c r="G202" s="56"/>
      <c r="H202" s="56"/>
      <c r="I202" s="56"/>
      <c r="J202" s="56"/>
      <c r="K202" s="56"/>
      <c r="L202" s="56"/>
      <c r="M202" s="56"/>
      <c r="N202" s="56"/>
      <c r="O202" s="56"/>
      <c r="P202" s="56"/>
      <c r="Q202" s="56"/>
      <c r="R202" s="56"/>
      <c r="S202" s="56"/>
      <c r="T202" s="56"/>
      <c r="U202" s="56"/>
      <c r="V202" s="56"/>
      <c r="W202" s="56"/>
      <c r="X202" s="56"/>
      <c r="Y202" s="56"/>
      <c r="Z202" s="56"/>
      <c r="AA202" s="56"/>
      <c r="AB202" s="56"/>
      <c r="AC202" s="56"/>
      <c r="AD202" s="56"/>
      <c r="AE202" s="56"/>
      <c r="AF202" s="56"/>
      <c r="AG202" s="56"/>
      <c r="AH202" s="56"/>
      <c r="AI202" s="56"/>
      <c r="AJ202" s="56"/>
      <c r="AK202" s="56"/>
      <c r="AL202" s="57"/>
    </row>
    <row r="203" spans="1:38" ht="15" customHeight="1" x14ac:dyDescent="0.2">
      <c r="B203" s="58"/>
      <c r="C203" s="68" t="s">
        <v>241</v>
      </c>
      <c r="D203" s="52"/>
      <c r="E203" s="52"/>
      <c r="F203" s="52"/>
      <c r="G203" s="52"/>
      <c r="H203" s="52"/>
      <c r="I203" s="52"/>
      <c r="J203" s="52"/>
      <c r="K203" s="52"/>
      <c r="L203" s="52"/>
      <c r="M203" s="52"/>
      <c r="N203" s="52"/>
      <c r="O203" s="52"/>
      <c r="P203" s="52"/>
      <c r="Q203" s="52"/>
      <c r="R203" s="52"/>
      <c r="S203" s="52"/>
      <c r="T203" s="52"/>
      <c r="U203" s="52"/>
      <c r="V203" s="52"/>
      <c r="W203" s="52"/>
      <c r="X203" s="52"/>
      <c r="Y203" s="52"/>
      <c r="Z203" s="52"/>
      <c r="AA203" s="52"/>
      <c r="AB203" s="52"/>
      <c r="AC203" s="52"/>
      <c r="AD203" s="52"/>
      <c r="AE203" s="52"/>
      <c r="AF203" s="71">
        <v>2</v>
      </c>
      <c r="AG203" s="223"/>
      <c r="AH203" s="224"/>
      <c r="AI203" s="224"/>
      <c r="AJ203" s="224"/>
      <c r="AK203" s="225"/>
      <c r="AL203" s="59"/>
    </row>
    <row r="204" spans="1:38" ht="5.0999999999999996" customHeight="1" x14ac:dyDescent="0.2">
      <c r="B204" s="58"/>
      <c r="C204" s="52"/>
      <c r="D204" s="52"/>
      <c r="E204" s="52"/>
      <c r="F204" s="52"/>
      <c r="G204" s="52"/>
      <c r="H204" s="52"/>
      <c r="I204" s="52"/>
      <c r="J204" s="52"/>
      <c r="K204" s="52"/>
      <c r="L204" s="52"/>
      <c r="M204" s="52"/>
      <c r="N204" s="52"/>
      <c r="O204" s="52"/>
      <c r="P204" s="52"/>
      <c r="Q204" s="52"/>
      <c r="R204" s="52"/>
      <c r="S204" s="52"/>
      <c r="T204" s="52"/>
      <c r="U204" s="52"/>
      <c r="V204" s="52"/>
      <c r="W204" s="52"/>
      <c r="X204" s="52"/>
      <c r="Y204" s="52"/>
      <c r="Z204" s="52"/>
      <c r="AA204" s="52"/>
      <c r="AB204" s="52"/>
      <c r="AC204" s="52"/>
      <c r="AD204" s="52"/>
      <c r="AE204" s="52"/>
      <c r="AF204" s="52"/>
      <c r="AG204" s="52"/>
      <c r="AH204" s="52"/>
      <c r="AI204" s="52"/>
      <c r="AJ204" s="52"/>
      <c r="AK204" s="52"/>
      <c r="AL204" s="59"/>
    </row>
    <row r="205" spans="1:38" ht="15" customHeight="1" x14ac:dyDescent="0.2">
      <c r="B205" s="58"/>
      <c r="C205" s="52"/>
      <c r="D205" s="217" t="s">
        <v>242</v>
      </c>
      <c r="E205" s="217"/>
      <c r="F205" s="217"/>
      <c r="G205" s="217"/>
      <c r="H205" s="217"/>
      <c r="I205" s="217"/>
      <c r="J205" s="217"/>
      <c r="K205" s="217"/>
      <c r="L205" s="217"/>
      <c r="M205" s="217"/>
      <c r="N205" s="217"/>
      <c r="O205" s="217"/>
      <c r="P205" s="52"/>
      <c r="Q205" s="217" t="s">
        <v>136</v>
      </c>
      <c r="R205" s="217"/>
      <c r="S205" s="217"/>
      <c r="T205" s="217"/>
      <c r="U205" s="52"/>
      <c r="V205" s="217" t="s">
        <v>243</v>
      </c>
      <c r="W205" s="217"/>
      <c r="X205" s="217"/>
      <c r="Y205" s="217"/>
      <c r="Z205" s="217"/>
      <c r="AA205" s="217"/>
      <c r="AB205" s="217"/>
      <c r="AC205" s="217"/>
      <c r="AD205" s="217"/>
      <c r="AE205" s="217"/>
      <c r="AF205" s="60"/>
      <c r="AG205" s="217" t="s">
        <v>137</v>
      </c>
      <c r="AH205" s="217"/>
      <c r="AI205" s="217"/>
      <c r="AJ205" s="217"/>
      <c r="AK205" s="217"/>
      <c r="AL205" s="59"/>
    </row>
    <row r="206" spans="1:38" ht="15" customHeight="1" x14ac:dyDescent="0.2">
      <c r="B206" s="58"/>
      <c r="C206" s="82" t="s">
        <v>5</v>
      </c>
      <c r="D206" s="191"/>
      <c r="E206" s="192"/>
      <c r="F206" s="192"/>
      <c r="G206" s="192"/>
      <c r="H206" s="192"/>
      <c r="I206" s="192"/>
      <c r="J206" s="192"/>
      <c r="K206" s="192"/>
      <c r="L206" s="192"/>
      <c r="M206" s="192"/>
      <c r="N206" s="192"/>
      <c r="O206" s="193"/>
      <c r="P206" s="144"/>
      <c r="Q206" s="191"/>
      <c r="R206" s="192"/>
      <c r="S206" s="192"/>
      <c r="T206" s="193"/>
      <c r="U206" s="144"/>
      <c r="V206" s="227"/>
      <c r="W206" s="228"/>
      <c r="X206" s="228"/>
      <c r="Y206" s="228"/>
      <c r="Z206" s="228"/>
      <c r="AA206" s="228"/>
      <c r="AB206" s="228"/>
      <c r="AC206" s="228"/>
      <c r="AD206" s="228"/>
      <c r="AE206" s="229"/>
      <c r="AF206" s="144"/>
      <c r="AG206" s="188"/>
      <c r="AH206" s="189"/>
      <c r="AI206" s="189"/>
      <c r="AJ206" s="189"/>
      <c r="AK206" s="190"/>
      <c r="AL206" s="59"/>
    </row>
    <row r="207" spans="1:38" ht="5.0999999999999996" customHeight="1" x14ac:dyDescent="0.2">
      <c r="B207" s="58"/>
      <c r="C207" s="82"/>
      <c r="D207" s="144"/>
      <c r="E207" s="144"/>
      <c r="F207" s="144"/>
      <c r="G207" s="144"/>
      <c r="H207" s="144"/>
      <c r="I207" s="144"/>
      <c r="J207" s="144"/>
      <c r="K207" s="144"/>
      <c r="L207" s="144"/>
      <c r="M207" s="144"/>
      <c r="N207" s="144"/>
      <c r="O207" s="144"/>
      <c r="P207" s="144"/>
      <c r="Q207" s="144"/>
      <c r="R207" s="144"/>
      <c r="S207" s="144"/>
      <c r="T207" s="144"/>
      <c r="U207" s="144"/>
      <c r="V207" s="144"/>
      <c r="W207" s="144"/>
      <c r="X207" s="144"/>
      <c r="Y207" s="144"/>
      <c r="Z207" s="144"/>
      <c r="AA207" s="90"/>
      <c r="AB207" s="90"/>
      <c r="AC207" s="90"/>
      <c r="AD207" s="90"/>
      <c r="AE207" s="90"/>
      <c r="AF207" s="144"/>
      <c r="AG207" s="90"/>
      <c r="AH207" s="90"/>
      <c r="AI207" s="90"/>
      <c r="AJ207" s="90"/>
      <c r="AK207" s="90"/>
      <c r="AL207" s="59"/>
    </row>
    <row r="208" spans="1:38" ht="15" customHeight="1" x14ac:dyDescent="0.2">
      <c r="B208" s="58"/>
      <c r="C208" s="82" t="s">
        <v>6</v>
      </c>
      <c r="D208" s="191"/>
      <c r="E208" s="192"/>
      <c r="F208" s="192"/>
      <c r="G208" s="192"/>
      <c r="H208" s="192"/>
      <c r="I208" s="192"/>
      <c r="J208" s="192"/>
      <c r="K208" s="192"/>
      <c r="L208" s="192"/>
      <c r="M208" s="192"/>
      <c r="N208" s="192"/>
      <c r="O208" s="193"/>
      <c r="P208" s="144"/>
      <c r="Q208" s="209"/>
      <c r="R208" s="210"/>
      <c r="S208" s="210"/>
      <c r="T208" s="211"/>
      <c r="U208" s="144"/>
      <c r="V208" s="227"/>
      <c r="W208" s="228"/>
      <c r="X208" s="228"/>
      <c r="Y208" s="228"/>
      <c r="Z208" s="228"/>
      <c r="AA208" s="228"/>
      <c r="AB208" s="228"/>
      <c r="AC208" s="228"/>
      <c r="AD208" s="228"/>
      <c r="AE208" s="229"/>
      <c r="AF208" s="144"/>
      <c r="AG208" s="188"/>
      <c r="AH208" s="189"/>
      <c r="AI208" s="189"/>
      <c r="AJ208" s="189"/>
      <c r="AK208" s="190"/>
      <c r="AL208" s="59"/>
    </row>
    <row r="209" spans="2:38" ht="5.0999999999999996" customHeight="1" x14ac:dyDescent="0.2">
      <c r="B209" s="64"/>
      <c r="C209" s="95"/>
      <c r="D209" s="65"/>
      <c r="E209" s="65"/>
      <c r="F209" s="65"/>
      <c r="G209" s="65"/>
      <c r="H209" s="65"/>
      <c r="I209" s="65"/>
      <c r="J209" s="65"/>
      <c r="K209" s="65"/>
      <c r="L209" s="65"/>
      <c r="M209" s="65"/>
      <c r="N209" s="65"/>
      <c r="O209" s="65"/>
      <c r="P209" s="65"/>
      <c r="Q209" s="65"/>
      <c r="R209" s="65"/>
      <c r="S209" s="65"/>
      <c r="T209" s="65"/>
      <c r="U209" s="65"/>
      <c r="V209" s="65"/>
      <c r="W209" s="65"/>
      <c r="X209" s="65"/>
      <c r="Y209" s="65"/>
      <c r="Z209" s="65"/>
      <c r="AA209" s="96"/>
      <c r="AB209" s="96"/>
      <c r="AC209" s="96"/>
      <c r="AD209" s="96"/>
      <c r="AE209" s="96"/>
      <c r="AF209" s="65"/>
      <c r="AG209" s="96"/>
      <c r="AH209" s="96"/>
      <c r="AI209" s="96"/>
      <c r="AJ209" s="96"/>
      <c r="AK209" s="96"/>
      <c r="AL209" s="66"/>
    </row>
    <row r="210" spans="2:38" ht="5.0999999999999996" customHeight="1" x14ac:dyDescent="0.2"/>
    <row r="211" spans="2:38" ht="5.0999999999999996" customHeight="1" x14ac:dyDescent="0.2">
      <c r="B211" s="55"/>
      <c r="C211" s="56"/>
      <c r="D211" s="56"/>
      <c r="E211" s="56"/>
      <c r="F211" s="56"/>
      <c r="G211" s="56"/>
      <c r="H211" s="56"/>
      <c r="I211" s="56"/>
      <c r="J211" s="56"/>
      <c r="K211" s="56"/>
      <c r="L211" s="56"/>
      <c r="M211" s="56"/>
      <c r="N211" s="56"/>
      <c r="O211" s="56"/>
      <c r="P211" s="56"/>
      <c r="Q211" s="56"/>
      <c r="R211" s="56"/>
      <c r="S211" s="56"/>
      <c r="T211" s="56"/>
      <c r="U211" s="56"/>
      <c r="V211" s="56"/>
      <c r="W211" s="56"/>
      <c r="X211" s="56"/>
      <c r="Y211" s="56"/>
      <c r="Z211" s="56"/>
      <c r="AA211" s="56"/>
      <c r="AB211" s="56"/>
      <c r="AC211" s="56"/>
      <c r="AD211" s="56"/>
      <c r="AE211" s="56"/>
      <c r="AF211" s="56"/>
      <c r="AG211" s="56"/>
      <c r="AH211" s="56"/>
      <c r="AI211" s="56"/>
      <c r="AJ211" s="56"/>
      <c r="AK211" s="56"/>
      <c r="AL211" s="57"/>
    </row>
    <row r="212" spans="2:38" ht="15" customHeight="1" x14ac:dyDescent="0.2">
      <c r="B212" s="58"/>
      <c r="C212" s="68" t="s">
        <v>244</v>
      </c>
      <c r="D212" s="52"/>
      <c r="E212" s="52"/>
      <c r="F212" s="52"/>
      <c r="G212" s="52"/>
      <c r="H212" s="52"/>
      <c r="I212" s="52"/>
      <c r="J212" s="52"/>
      <c r="K212" s="52"/>
      <c r="L212" s="52"/>
      <c r="M212" s="52"/>
      <c r="N212" s="52"/>
      <c r="O212" s="52"/>
      <c r="P212" s="52"/>
      <c r="Q212" s="52"/>
      <c r="R212" s="52"/>
      <c r="S212" s="52"/>
      <c r="T212" s="52"/>
      <c r="U212" s="52"/>
      <c r="V212" s="52"/>
      <c r="W212" s="52"/>
      <c r="X212" s="52"/>
      <c r="Y212" s="52"/>
      <c r="Z212" s="52"/>
      <c r="AA212" s="52"/>
      <c r="AB212" s="52"/>
      <c r="AC212" s="52"/>
      <c r="AD212" s="52"/>
      <c r="AE212" s="52"/>
      <c r="AF212" s="71">
        <v>2</v>
      </c>
      <c r="AG212" s="223"/>
      <c r="AH212" s="224"/>
      <c r="AI212" s="224"/>
      <c r="AJ212" s="224"/>
      <c r="AK212" s="225"/>
      <c r="AL212" s="59"/>
    </row>
    <row r="213" spans="2:38" ht="5.0999999999999996" customHeight="1" x14ac:dyDescent="0.2">
      <c r="B213" s="58"/>
      <c r="C213" s="52"/>
      <c r="D213" s="52"/>
      <c r="E213" s="52"/>
      <c r="F213" s="52"/>
      <c r="G213" s="52"/>
      <c r="H213" s="52"/>
      <c r="I213" s="52"/>
      <c r="J213" s="52"/>
      <c r="K213" s="52"/>
      <c r="L213" s="52"/>
      <c r="M213" s="52"/>
      <c r="N213" s="52"/>
      <c r="O213" s="52"/>
      <c r="P213" s="52"/>
      <c r="Q213" s="52"/>
      <c r="R213" s="52"/>
      <c r="S213" s="52"/>
      <c r="T213" s="52"/>
      <c r="U213" s="52"/>
      <c r="V213" s="52"/>
      <c r="W213" s="52"/>
      <c r="X213" s="52"/>
      <c r="Y213" s="52"/>
      <c r="Z213" s="52"/>
      <c r="AA213" s="52"/>
      <c r="AB213" s="52"/>
      <c r="AC213" s="52"/>
      <c r="AD213" s="52"/>
      <c r="AE213" s="52"/>
      <c r="AF213" s="52"/>
      <c r="AG213" s="52"/>
      <c r="AH213" s="52"/>
      <c r="AI213" s="52"/>
      <c r="AJ213" s="52"/>
      <c r="AK213" s="52"/>
      <c r="AL213" s="59"/>
    </row>
    <row r="214" spans="2:38" ht="15" customHeight="1" x14ac:dyDescent="0.2">
      <c r="B214" s="58"/>
      <c r="C214" s="52"/>
      <c r="D214" s="217" t="s">
        <v>243</v>
      </c>
      <c r="E214" s="217"/>
      <c r="F214" s="217"/>
      <c r="G214" s="217"/>
      <c r="H214" s="217"/>
      <c r="I214" s="217"/>
      <c r="J214" s="217"/>
      <c r="K214" s="217"/>
      <c r="L214" s="217"/>
      <c r="M214" s="217"/>
      <c r="N214" s="217"/>
      <c r="O214" s="217"/>
      <c r="P214" s="217"/>
      <c r="Q214" s="217"/>
      <c r="R214" s="217"/>
      <c r="S214" s="217"/>
      <c r="T214" s="82"/>
      <c r="U214" s="217" t="s">
        <v>184</v>
      </c>
      <c r="V214" s="217"/>
      <c r="W214" s="217"/>
      <c r="X214" s="217"/>
      <c r="Y214" s="217"/>
      <c r="Z214" s="217"/>
      <c r="AA214" s="217"/>
      <c r="AB214" s="217"/>
      <c r="AC214" s="217"/>
      <c r="AD214" s="217"/>
      <c r="AE214" s="217"/>
      <c r="AF214" s="60"/>
      <c r="AG214" s="217" t="s">
        <v>245</v>
      </c>
      <c r="AH214" s="217"/>
      <c r="AI214" s="217"/>
      <c r="AJ214" s="217"/>
      <c r="AK214" s="217"/>
      <c r="AL214" s="59"/>
    </row>
    <row r="215" spans="2:38" ht="15" customHeight="1" x14ac:dyDescent="0.2">
      <c r="B215" s="58"/>
      <c r="C215" s="82" t="s">
        <v>5</v>
      </c>
      <c r="D215" s="191"/>
      <c r="E215" s="192"/>
      <c r="F215" s="192"/>
      <c r="G215" s="192"/>
      <c r="H215" s="192"/>
      <c r="I215" s="192"/>
      <c r="J215" s="192"/>
      <c r="K215" s="192"/>
      <c r="L215" s="192"/>
      <c r="M215" s="192"/>
      <c r="N215" s="192"/>
      <c r="O215" s="192"/>
      <c r="P215" s="192"/>
      <c r="Q215" s="192"/>
      <c r="R215" s="192"/>
      <c r="S215" s="193"/>
      <c r="T215" s="83"/>
      <c r="U215" s="191"/>
      <c r="V215" s="192"/>
      <c r="W215" s="192"/>
      <c r="X215" s="192"/>
      <c r="Y215" s="192"/>
      <c r="Z215" s="192"/>
      <c r="AA215" s="192"/>
      <c r="AB215" s="192"/>
      <c r="AC215" s="192"/>
      <c r="AD215" s="192"/>
      <c r="AE215" s="193"/>
      <c r="AF215" s="144"/>
      <c r="AG215" s="188"/>
      <c r="AH215" s="189"/>
      <c r="AI215" s="189"/>
      <c r="AJ215" s="189"/>
      <c r="AK215" s="190"/>
      <c r="AL215" s="59"/>
    </row>
    <row r="216" spans="2:38" ht="5.0999999999999996" customHeight="1" x14ac:dyDescent="0.2">
      <c r="B216" s="58"/>
      <c r="C216" s="82"/>
      <c r="D216" s="144"/>
      <c r="E216" s="144"/>
      <c r="F216" s="144"/>
      <c r="G216" s="144"/>
      <c r="H216" s="144"/>
      <c r="I216" s="144"/>
      <c r="J216" s="144"/>
      <c r="K216" s="144"/>
      <c r="L216" s="144"/>
      <c r="M216" s="144"/>
      <c r="N216" s="144"/>
      <c r="O216" s="144"/>
      <c r="P216" s="144"/>
      <c r="Q216" s="144"/>
      <c r="R216" s="144"/>
      <c r="S216" s="144"/>
      <c r="T216" s="144"/>
      <c r="U216" s="144"/>
      <c r="V216" s="144"/>
      <c r="W216" s="144"/>
      <c r="X216" s="144"/>
      <c r="Y216" s="144"/>
      <c r="Z216" s="144"/>
      <c r="AA216" s="90"/>
      <c r="AB216" s="90"/>
      <c r="AC216" s="90"/>
      <c r="AD216" s="90"/>
      <c r="AE216" s="90"/>
      <c r="AF216" s="144"/>
      <c r="AG216" s="90"/>
      <c r="AH216" s="90"/>
      <c r="AI216" s="90"/>
      <c r="AJ216" s="90"/>
      <c r="AK216" s="90"/>
      <c r="AL216" s="59"/>
    </row>
    <row r="217" spans="2:38" ht="15" customHeight="1" x14ac:dyDescent="0.2">
      <c r="B217" s="58"/>
      <c r="C217" s="82" t="s">
        <v>6</v>
      </c>
      <c r="D217" s="191"/>
      <c r="E217" s="192"/>
      <c r="F217" s="192"/>
      <c r="G217" s="192"/>
      <c r="H217" s="192"/>
      <c r="I217" s="192"/>
      <c r="J217" s="192"/>
      <c r="K217" s="192"/>
      <c r="L217" s="192"/>
      <c r="M217" s="192"/>
      <c r="N217" s="192"/>
      <c r="O217" s="192"/>
      <c r="P217" s="192"/>
      <c r="Q217" s="192"/>
      <c r="R217" s="192"/>
      <c r="S217" s="193"/>
      <c r="T217" s="83"/>
      <c r="U217" s="191"/>
      <c r="V217" s="192"/>
      <c r="W217" s="192"/>
      <c r="X217" s="192"/>
      <c r="Y217" s="192"/>
      <c r="Z217" s="192"/>
      <c r="AA217" s="192"/>
      <c r="AB217" s="192"/>
      <c r="AC217" s="192"/>
      <c r="AD217" s="192"/>
      <c r="AE217" s="193"/>
      <c r="AF217" s="144"/>
      <c r="AG217" s="188" t="str">
        <f>IF(AA217="","",AA217*V217)</f>
        <v/>
      </c>
      <c r="AH217" s="189"/>
      <c r="AI217" s="189"/>
      <c r="AJ217" s="189"/>
      <c r="AK217" s="190"/>
      <c r="AL217" s="59"/>
    </row>
    <row r="218" spans="2:38" ht="5.0999999999999996" customHeight="1" x14ac:dyDescent="0.2">
      <c r="B218" s="58"/>
      <c r="C218" s="82"/>
      <c r="D218" s="144"/>
      <c r="E218" s="144"/>
      <c r="F218" s="144"/>
      <c r="G218" s="144"/>
      <c r="H218" s="144"/>
      <c r="I218" s="144"/>
      <c r="J218" s="144"/>
      <c r="K218" s="144"/>
      <c r="L218" s="144"/>
      <c r="M218" s="144"/>
      <c r="N218" s="144"/>
      <c r="O218" s="144"/>
      <c r="P218" s="144"/>
      <c r="Q218" s="144"/>
      <c r="R218" s="144"/>
      <c r="S218" s="144"/>
      <c r="T218" s="144"/>
      <c r="U218" s="144"/>
      <c r="V218" s="144"/>
      <c r="W218" s="144"/>
      <c r="X218" s="144"/>
      <c r="Y218" s="144"/>
      <c r="Z218" s="144"/>
      <c r="AA218" s="90"/>
      <c r="AB218" s="90"/>
      <c r="AC218" s="90"/>
      <c r="AD218" s="90"/>
      <c r="AE218" s="90"/>
      <c r="AF218" s="144"/>
      <c r="AG218" s="90"/>
      <c r="AH218" s="90"/>
      <c r="AI218" s="90"/>
      <c r="AJ218" s="90"/>
      <c r="AK218" s="90"/>
      <c r="AL218" s="59"/>
    </row>
    <row r="219" spans="2:38" ht="15" customHeight="1" x14ac:dyDescent="0.2">
      <c r="B219" s="58"/>
      <c r="C219" s="82" t="s">
        <v>7</v>
      </c>
      <c r="D219" s="191"/>
      <c r="E219" s="192"/>
      <c r="F219" s="192"/>
      <c r="G219" s="192"/>
      <c r="H219" s="192"/>
      <c r="I219" s="192"/>
      <c r="J219" s="192"/>
      <c r="K219" s="192"/>
      <c r="L219" s="192"/>
      <c r="M219" s="192"/>
      <c r="N219" s="192"/>
      <c r="O219" s="192"/>
      <c r="P219" s="192"/>
      <c r="Q219" s="192"/>
      <c r="R219" s="192"/>
      <c r="S219" s="193"/>
      <c r="T219" s="83"/>
      <c r="U219" s="191"/>
      <c r="V219" s="192"/>
      <c r="W219" s="192"/>
      <c r="X219" s="192"/>
      <c r="Y219" s="192"/>
      <c r="Z219" s="192"/>
      <c r="AA219" s="192"/>
      <c r="AB219" s="192"/>
      <c r="AC219" s="192"/>
      <c r="AD219" s="192"/>
      <c r="AE219" s="193"/>
      <c r="AF219" s="144"/>
      <c r="AG219" s="188" t="str">
        <f>IF(AA219="","",AA219*V219)</f>
        <v/>
      </c>
      <c r="AH219" s="189"/>
      <c r="AI219" s="189"/>
      <c r="AJ219" s="189"/>
      <c r="AK219" s="190"/>
      <c r="AL219" s="59"/>
    </row>
    <row r="220" spans="2:38" ht="5.0999999999999996" customHeight="1" x14ac:dyDescent="0.2">
      <c r="B220" s="58"/>
      <c r="C220" s="82"/>
      <c r="D220" s="144"/>
      <c r="E220" s="144"/>
      <c r="F220" s="144"/>
      <c r="G220" s="144"/>
      <c r="H220" s="144"/>
      <c r="I220" s="144"/>
      <c r="J220" s="144"/>
      <c r="K220" s="144"/>
      <c r="L220" s="144"/>
      <c r="M220" s="144"/>
      <c r="N220" s="144"/>
      <c r="O220" s="144"/>
      <c r="P220" s="144"/>
      <c r="Q220" s="144"/>
      <c r="R220" s="144"/>
      <c r="S220" s="144"/>
      <c r="T220" s="144"/>
      <c r="U220" s="144"/>
      <c r="V220" s="144"/>
      <c r="W220" s="144"/>
      <c r="X220" s="144"/>
      <c r="Y220" s="144"/>
      <c r="Z220" s="144"/>
      <c r="AA220" s="90"/>
      <c r="AB220" s="90"/>
      <c r="AC220" s="90"/>
      <c r="AD220" s="90"/>
      <c r="AE220" s="90"/>
      <c r="AF220" s="144"/>
      <c r="AG220" s="90"/>
      <c r="AH220" s="90"/>
      <c r="AI220" s="90"/>
      <c r="AJ220" s="90"/>
      <c r="AK220" s="90"/>
      <c r="AL220" s="59"/>
    </row>
    <row r="221" spans="2:38" ht="15" customHeight="1" x14ac:dyDescent="0.2">
      <c r="B221" s="58"/>
      <c r="C221" s="82" t="s">
        <v>8</v>
      </c>
      <c r="D221" s="191"/>
      <c r="E221" s="192"/>
      <c r="F221" s="192"/>
      <c r="G221" s="192"/>
      <c r="H221" s="192"/>
      <c r="I221" s="192"/>
      <c r="J221" s="192"/>
      <c r="K221" s="192"/>
      <c r="L221" s="192"/>
      <c r="M221" s="192"/>
      <c r="N221" s="192"/>
      <c r="O221" s="192"/>
      <c r="P221" s="192"/>
      <c r="Q221" s="192"/>
      <c r="R221" s="192"/>
      <c r="S221" s="193"/>
      <c r="T221" s="83"/>
      <c r="U221" s="191"/>
      <c r="V221" s="192"/>
      <c r="W221" s="192"/>
      <c r="X221" s="192"/>
      <c r="Y221" s="192"/>
      <c r="Z221" s="192"/>
      <c r="AA221" s="192"/>
      <c r="AB221" s="192"/>
      <c r="AC221" s="192"/>
      <c r="AD221" s="192"/>
      <c r="AE221" s="193"/>
      <c r="AF221" s="144"/>
      <c r="AG221" s="188" t="str">
        <f>IF(AA221="","",AA221*V221)</f>
        <v/>
      </c>
      <c r="AH221" s="189"/>
      <c r="AI221" s="189"/>
      <c r="AJ221" s="189"/>
      <c r="AK221" s="190"/>
      <c r="AL221" s="59"/>
    </row>
    <row r="222" spans="2:38" ht="5.0999999999999996" customHeight="1" x14ac:dyDescent="0.2">
      <c r="B222" s="58"/>
      <c r="C222" s="82"/>
      <c r="D222" s="144"/>
      <c r="E222" s="144"/>
      <c r="F222" s="144"/>
      <c r="G222" s="144"/>
      <c r="H222" s="144"/>
      <c r="I222" s="144"/>
      <c r="J222" s="144"/>
      <c r="K222" s="144"/>
      <c r="L222" s="144"/>
      <c r="M222" s="144"/>
      <c r="N222" s="144"/>
      <c r="O222" s="144"/>
      <c r="P222" s="144"/>
      <c r="Q222" s="144"/>
      <c r="R222" s="144"/>
      <c r="S222" s="144"/>
      <c r="T222" s="144"/>
      <c r="U222" s="144"/>
      <c r="V222" s="144"/>
      <c r="W222" s="144"/>
      <c r="X222" s="144"/>
      <c r="Y222" s="144"/>
      <c r="Z222" s="144"/>
      <c r="AA222" s="90"/>
      <c r="AB222" s="90"/>
      <c r="AC222" s="90"/>
      <c r="AD222" s="90"/>
      <c r="AE222" s="90"/>
      <c r="AF222" s="144"/>
      <c r="AG222" s="90"/>
      <c r="AH222" s="90"/>
      <c r="AI222" s="90"/>
      <c r="AJ222" s="90"/>
      <c r="AK222" s="90"/>
      <c r="AL222" s="59"/>
    </row>
    <row r="223" spans="2:38" ht="15" customHeight="1" x14ac:dyDescent="0.2">
      <c r="B223" s="58"/>
      <c r="C223" s="82" t="s">
        <v>9</v>
      </c>
      <c r="D223" s="191"/>
      <c r="E223" s="192"/>
      <c r="F223" s="192"/>
      <c r="G223" s="192"/>
      <c r="H223" s="192"/>
      <c r="I223" s="192"/>
      <c r="J223" s="192"/>
      <c r="K223" s="192"/>
      <c r="L223" s="192"/>
      <c r="M223" s="192"/>
      <c r="N223" s="192"/>
      <c r="O223" s="192"/>
      <c r="P223" s="192"/>
      <c r="Q223" s="192"/>
      <c r="R223" s="192"/>
      <c r="S223" s="193"/>
      <c r="T223" s="83"/>
      <c r="U223" s="191"/>
      <c r="V223" s="192"/>
      <c r="W223" s="192"/>
      <c r="X223" s="192"/>
      <c r="Y223" s="192"/>
      <c r="Z223" s="192"/>
      <c r="AA223" s="192"/>
      <c r="AB223" s="192"/>
      <c r="AC223" s="192"/>
      <c r="AD223" s="192"/>
      <c r="AE223" s="193"/>
      <c r="AF223" s="144"/>
      <c r="AG223" s="188" t="str">
        <f>IF(AA223="","",AA223*V223)</f>
        <v/>
      </c>
      <c r="AH223" s="189"/>
      <c r="AI223" s="189"/>
      <c r="AJ223" s="189"/>
      <c r="AK223" s="190"/>
      <c r="AL223" s="59"/>
    </row>
    <row r="224" spans="2:38" ht="5.0999999999999996" customHeight="1" x14ac:dyDescent="0.2">
      <c r="B224" s="58"/>
      <c r="C224" s="82"/>
      <c r="D224" s="144"/>
      <c r="E224" s="144"/>
      <c r="F224" s="144"/>
      <c r="G224" s="144"/>
      <c r="H224" s="144"/>
      <c r="I224" s="144"/>
      <c r="J224" s="144"/>
      <c r="K224" s="144"/>
      <c r="L224" s="144"/>
      <c r="M224" s="144"/>
      <c r="N224" s="144"/>
      <c r="O224" s="144"/>
      <c r="P224" s="144"/>
      <c r="Q224" s="144"/>
      <c r="R224" s="144"/>
      <c r="S224" s="144"/>
      <c r="T224" s="144"/>
      <c r="U224" s="144"/>
      <c r="V224" s="144"/>
      <c r="W224" s="144"/>
      <c r="X224" s="144"/>
      <c r="Y224" s="144"/>
      <c r="Z224" s="144"/>
      <c r="AA224" s="90"/>
      <c r="AB224" s="90"/>
      <c r="AC224" s="90"/>
      <c r="AD224" s="90"/>
      <c r="AE224" s="90"/>
      <c r="AF224" s="144"/>
      <c r="AG224" s="90"/>
      <c r="AH224" s="90"/>
      <c r="AI224" s="90"/>
      <c r="AJ224" s="90"/>
      <c r="AK224" s="90"/>
      <c r="AL224" s="59"/>
    </row>
    <row r="225" spans="2:38" ht="15" customHeight="1" x14ac:dyDescent="0.2">
      <c r="B225" s="58"/>
      <c r="C225" s="82" t="s">
        <v>10</v>
      </c>
      <c r="D225" s="191"/>
      <c r="E225" s="192"/>
      <c r="F225" s="192"/>
      <c r="G225" s="192"/>
      <c r="H225" s="192"/>
      <c r="I225" s="192"/>
      <c r="J225" s="192"/>
      <c r="K225" s="192"/>
      <c r="L225" s="192"/>
      <c r="M225" s="192"/>
      <c r="N225" s="192"/>
      <c r="O225" s="192"/>
      <c r="P225" s="192"/>
      <c r="Q225" s="192"/>
      <c r="R225" s="192"/>
      <c r="S225" s="193"/>
      <c r="T225" s="83"/>
      <c r="U225" s="191"/>
      <c r="V225" s="192"/>
      <c r="W225" s="192"/>
      <c r="X225" s="192"/>
      <c r="Y225" s="192"/>
      <c r="Z225" s="192"/>
      <c r="AA225" s="192"/>
      <c r="AB225" s="192"/>
      <c r="AC225" s="192"/>
      <c r="AD225" s="192"/>
      <c r="AE225" s="193"/>
      <c r="AF225" s="144"/>
      <c r="AG225" s="188" t="str">
        <f>IF(AA225="","",AA225*V225)</f>
        <v/>
      </c>
      <c r="AH225" s="189"/>
      <c r="AI225" s="189"/>
      <c r="AJ225" s="189"/>
      <c r="AK225" s="190"/>
      <c r="AL225" s="59"/>
    </row>
    <row r="226" spans="2:38" ht="5.0999999999999996" customHeight="1" x14ac:dyDescent="0.2">
      <c r="B226" s="58"/>
      <c r="C226" s="82"/>
      <c r="D226" s="87"/>
      <c r="E226" s="87"/>
      <c r="F226" s="87"/>
      <c r="G226" s="87"/>
      <c r="H226" s="87"/>
      <c r="I226" s="87"/>
      <c r="J226" s="87"/>
      <c r="K226" s="87"/>
      <c r="L226" s="87"/>
      <c r="M226" s="87"/>
      <c r="N226" s="87"/>
      <c r="O226" s="87"/>
      <c r="P226" s="52"/>
      <c r="Q226" s="87"/>
      <c r="R226" s="87"/>
      <c r="S226" s="87"/>
      <c r="T226" s="87"/>
      <c r="U226" s="52"/>
      <c r="V226" s="97"/>
      <c r="W226" s="97"/>
      <c r="X226" s="97"/>
      <c r="Y226" s="97"/>
      <c r="Z226" s="97"/>
      <c r="AA226" s="97"/>
      <c r="AB226" s="97"/>
      <c r="AC226" s="97"/>
      <c r="AD226" s="97"/>
      <c r="AE226" s="97"/>
      <c r="AF226" s="52"/>
      <c r="AG226" s="98"/>
      <c r="AH226" s="98"/>
      <c r="AI226" s="98"/>
      <c r="AJ226" s="98"/>
      <c r="AK226" s="98"/>
      <c r="AL226" s="59"/>
    </row>
    <row r="227" spans="2:38" ht="15" customHeight="1" x14ac:dyDescent="0.2">
      <c r="B227" s="58"/>
      <c r="C227" s="176" t="s">
        <v>12</v>
      </c>
      <c r="D227" s="157" t="s">
        <v>499</v>
      </c>
      <c r="E227" s="87"/>
      <c r="F227" s="87"/>
      <c r="G227" s="87"/>
      <c r="H227" s="87"/>
      <c r="I227" s="87"/>
      <c r="J227" s="87"/>
      <c r="K227" s="87"/>
      <c r="L227" s="87"/>
      <c r="M227" s="87"/>
      <c r="N227" s="87"/>
      <c r="O227" s="87"/>
      <c r="P227" s="52"/>
      <c r="Q227" s="87"/>
      <c r="R227" s="87"/>
      <c r="S227" s="87"/>
      <c r="T227" s="87"/>
      <c r="U227" s="52"/>
      <c r="V227" s="97"/>
      <c r="W227" s="97"/>
      <c r="X227" s="97"/>
      <c r="Y227" s="97"/>
      <c r="Z227" s="97"/>
      <c r="AA227" s="97"/>
      <c r="AB227" s="97"/>
      <c r="AC227" s="97"/>
      <c r="AD227" s="97"/>
      <c r="AE227" s="97"/>
      <c r="AF227" s="52"/>
      <c r="AG227" s="98"/>
      <c r="AH227" s="98"/>
      <c r="AI227" s="98"/>
      <c r="AJ227" s="98"/>
      <c r="AK227" s="98"/>
      <c r="AL227" s="59"/>
    </row>
    <row r="228" spans="2:38" ht="15" customHeight="1" x14ac:dyDescent="0.2">
      <c r="B228" s="58"/>
      <c r="C228" s="157"/>
      <c r="D228" s="157" t="s">
        <v>500</v>
      </c>
      <c r="E228" s="87"/>
      <c r="F228" s="87"/>
      <c r="G228" s="87"/>
      <c r="H228" s="87"/>
      <c r="I228" s="87"/>
      <c r="J228" s="87"/>
      <c r="K228" s="87"/>
      <c r="L228" s="87"/>
      <c r="M228" s="87"/>
      <c r="N228" s="87"/>
      <c r="O228" s="87"/>
      <c r="P228" s="52"/>
      <c r="Q228" s="87"/>
      <c r="R228" s="87"/>
      <c r="S228" s="87"/>
      <c r="T228" s="87"/>
      <c r="U228" s="52"/>
      <c r="V228" s="97"/>
      <c r="W228" s="97"/>
      <c r="X228" s="97"/>
      <c r="Y228" s="97"/>
      <c r="Z228" s="97"/>
      <c r="AA228" s="97"/>
      <c r="AB228" s="97"/>
      <c r="AC228" s="97"/>
      <c r="AD228" s="97"/>
      <c r="AE228" s="97"/>
      <c r="AF228" s="52"/>
      <c r="AG228" s="98"/>
      <c r="AH228" s="98"/>
      <c r="AI228" s="98"/>
      <c r="AJ228" s="98"/>
      <c r="AK228" s="98"/>
      <c r="AL228" s="59"/>
    </row>
    <row r="229" spans="2:38" ht="5.0999999999999996" customHeight="1" x14ac:dyDescent="0.2">
      <c r="B229" s="64"/>
      <c r="C229" s="65"/>
      <c r="D229" s="162"/>
      <c r="E229" s="65"/>
      <c r="F229" s="65"/>
      <c r="G229" s="65"/>
      <c r="H229" s="65"/>
      <c r="I229" s="65"/>
      <c r="J229" s="65"/>
      <c r="K229" s="65"/>
      <c r="L229" s="65"/>
      <c r="M229" s="65"/>
      <c r="N229" s="65"/>
      <c r="O229" s="65"/>
      <c r="P229" s="65"/>
      <c r="Q229" s="65"/>
      <c r="R229" s="65"/>
      <c r="S229" s="65"/>
      <c r="T229" s="65"/>
      <c r="U229" s="65"/>
      <c r="V229" s="65"/>
      <c r="W229" s="65"/>
      <c r="X229" s="65"/>
      <c r="Y229" s="65"/>
      <c r="Z229" s="65"/>
      <c r="AA229" s="65"/>
      <c r="AB229" s="65"/>
      <c r="AC229" s="65"/>
      <c r="AD229" s="65"/>
      <c r="AE229" s="65"/>
      <c r="AF229" s="65"/>
      <c r="AG229" s="65"/>
      <c r="AH229" s="65"/>
      <c r="AI229" s="65"/>
      <c r="AJ229" s="65"/>
      <c r="AK229" s="65"/>
      <c r="AL229" s="66"/>
    </row>
    <row r="230" spans="2:38" ht="5.0999999999999996" customHeight="1" x14ac:dyDescent="0.2"/>
    <row r="231" spans="2:38" ht="5.0999999999999996" customHeight="1" x14ac:dyDescent="0.2">
      <c r="B231" s="55"/>
      <c r="C231" s="56"/>
      <c r="D231" s="56"/>
      <c r="E231" s="56"/>
      <c r="F231" s="56"/>
      <c r="G231" s="56"/>
      <c r="H231" s="56"/>
      <c r="I231" s="56"/>
      <c r="J231" s="56"/>
      <c r="K231" s="56"/>
      <c r="L231" s="56"/>
      <c r="M231" s="56"/>
      <c r="N231" s="56"/>
      <c r="O231" s="56"/>
      <c r="P231" s="56"/>
      <c r="Q231" s="56"/>
      <c r="R231" s="56"/>
      <c r="S231" s="56"/>
      <c r="T231" s="56"/>
      <c r="U231" s="56"/>
      <c r="V231" s="56"/>
      <c r="W231" s="56"/>
      <c r="X231" s="56"/>
      <c r="Y231" s="56"/>
      <c r="Z231" s="56"/>
      <c r="AA231" s="56"/>
      <c r="AB231" s="56"/>
      <c r="AC231" s="56"/>
      <c r="AD231" s="56"/>
      <c r="AE231" s="56"/>
      <c r="AF231" s="56"/>
      <c r="AG231" s="56"/>
      <c r="AH231" s="56"/>
      <c r="AI231" s="56"/>
      <c r="AJ231" s="56"/>
      <c r="AK231" s="56"/>
      <c r="AL231" s="57"/>
    </row>
    <row r="232" spans="2:38" ht="15" customHeight="1" x14ac:dyDescent="0.2">
      <c r="B232" s="58"/>
      <c r="C232" s="68" t="s">
        <v>246</v>
      </c>
      <c r="D232" s="52"/>
      <c r="E232" s="52"/>
      <c r="F232" s="52"/>
      <c r="G232" s="52"/>
      <c r="H232" s="52"/>
      <c r="I232" s="52"/>
      <c r="J232" s="52"/>
      <c r="K232" s="52"/>
      <c r="L232" s="52"/>
      <c r="M232" s="52"/>
      <c r="N232" s="52"/>
      <c r="O232" s="52"/>
      <c r="P232" s="52"/>
      <c r="Q232" s="52"/>
      <c r="R232" s="52"/>
      <c r="S232" s="52"/>
      <c r="T232" s="52"/>
      <c r="U232" s="52"/>
      <c r="V232" s="52"/>
      <c r="W232" s="52"/>
      <c r="X232" s="52"/>
      <c r="Y232" s="52"/>
      <c r="Z232" s="52"/>
      <c r="AA232" s="52"/>
      <c r="AB232" s="52"/>
      <c r="AC232" s="52"/>
      <c r="AD232" s="52"/>
      <c r="AE232" s="52"/>
      <c r="AF232" s="71">
        <v>2</v>
      </c>
      <c r="AG232" s="223"/>
      <c r="AH232" s="224"/>
      <c r="AI232" s="224"/>
      <c r="AJ232" s="224"/>
      <c r="AK232" s="225"/>
      <c r="AL232" s="59"/>
    </row>
    <row r="233" spans="2:38" ht="5.0999999999999996" customHeight="1" x14ac:dyDescent="0.2">
      <c r="B233" s="58"/>
      <c r="C233" s="52"/>
      <c r="D233" s="52"/>
      <c r="E233" s="52"/>
      <c r="F233" s="52"/>
      <c r="G233" s="52"/>
      <c r="H233" s="52"/>
      <c r="I233" s="52"/>
      <c r="J233" s="52"/>
      <c r="K233" s="52"/>
      <c r="L233" s="52"/>
      <c r="M233" s="52"/>
      <c r="N233" s="52"/>
      <c r="O233" s="52"/>
      <c r="P233" s="52"/>
      <c r="Q233" s="52"/>
      <c r="R233" s="52"/>
      <c r="S233" s="52"/>
      <c r="T233" s="52"/>
      <c r="U233" s="52"/>
      <c r="V233" s="52"/>
      <c r="W233" s="52"/>
      <c r="X233" s="52"/>
      <c r="Y233" s="52"/>
      <c r="Z233" s="52"/>
      <c r="AA233" s="52"/>
      <c r="AB233" s="52"/>
      <c r="AC233" s="52"/>
      <c r="AD233" s="52"/>
      <c r="AE233" s="52"/>
      <c r="AF233" s="52"/>
      <c r="AG233" s="52"/>
      <c r="AH233" s="52"/>
      <c r="AI233" s="52"/>
      <c r="AJ233" s="52"/>
      <c r="AK233" s="52"/>
      <c r="AL233" s="59"/>
    </row>
    <row r="234" spans="2:38" ht="15" customHeight="1" x14ac:dyDescent="0.2">
      <c r="B234" s="58"/>
      <c r="C234" s="52"/>
      <c r="D234" s="217" t="s">
        <v>252</v>
      </c>
      <c r="E234" s="217"/>
      <c r="F234" s="217"/>
      <c r="G234" s="217"/>
      <c r="H234" s="217"/>
      <c r="I234" s="217"/>
      <c r="J234" s="217"/>
      <c r="K234" s="217"/>
      <c r="L234" s="217"/>
      <c r="M234" s="217"/>
      <c r="N234" s="217"/>
      <c r="O234" s="217"/>
      <c r="P234" s="52"/>
      <c r="Q234" s="217" t="s">
        <v>136</v>
      </c>
      <c r="R234" s="217"/>
      <c r="S234" s="217"/>
      <c r="T234" s="217"/>
      <c r="U234" s="52"/>
      <c r="V234" s="226" t="s">
        <v>253</v>
      </c>
      <c r="W234" s="226"/>
      <c r="X234" s="226"/>
      <c r="Y234" s="226"/>
      <c r="Z234" s="226"/>
      <c r="AA234" s="93"/>
      <c r="AB234" s="217" t="s">
        <v>251</v>
      </c>
      <c r="AC234" s="217"/>
      <c r="AD234" s="217"/>
      <c r="AE234" s="217"/>
      <c r="AF234" s="60"/>
      <c r="AG234" s="217" t="s">
        <v>137</v>
      </c>
      <c r="AH234" s="217"/>
      <c r="AI234" s="217"/>
      <c r="AJ234" s="217"/>
      <c r="AK234" s="217"/>
      <c r="AL234" s="59"/>
    </row>
    <row r="235" spans="2:38" ht="15" customHeight="1" x14ac:dyDescent="0.2">
      <c r="B235" s="58"/>
      <c r="C235" s="82" t="s">
        <v>5</v>
      </c>
      <c r="D235" s="191"/>
      <c r="E235" s="192"/>
      <c r="F235" s="192"/>
      <c r="G235" s="192"/>
      <c r="H235" s="192"/>
      <c r="I235" s="192"/>
      <c r="J235" s="192"/>
      <c r="K235" s="192"/>
      <c r="L235" s="192"/>
      <c r="M235" s="192"/>
      <c r="N235" s="192"/>
      <c r="O235" s="193"/>
      <c r="P235" s="144"/>
      <c r="Q235" s="191"/>
      <c r="R235" s="192"/>
      <c r="S235" s="192"/>
      <c r="T235" s="193"/>
      <c r="U235" s="144"/>
      <c r="V235" s="188"/>
      <c r="W235" s="189"/>
      <c r="X235" s="189"/>
      <c r="Y235" s="189"/>
      <c r="Z235" s="190"/>
      <c r="AA235" s="93"/>
      <c r="AB235" s="227"/>
      <c r="AC235" s="228"/>
      <c r="AD235" s="228"/>
      <c r="AE235" s="229"/>
      <c r="AF235" s="144"/>
      <c r="AG235" s="197"/>
      <c r="AH235" s="198"/>
      <c r="AI235" s="198"/>
      <c r="AJ235" s="198"/>
      <c r="AK235" s="199"/>
      <c r="AL235" s="59"/>
    </row>
    <row r="236" spans="2:38" ht="5.0999999999999996" customHeight="1" x14ac:dyDescent="0.2">
      <c r="B236" s="58"/>
      <c r="C236" s="82"/>
      <c r="D236" s="144"/>
      <c r="E236" s="144"/>
      <c r="F236" s="144"/>
      <c r="G236" s="144"/>
      <c r="H236" s="144"/>
      <c r="I236" s="144"/>
      <c r="J236" s="144"/>
      <c r="K236" s="144"/>
      <c r="L236" s="144"/>
      <c r="M236" s="144"/>
      <c r="N236" s="144"/>
      <c r="O236" s="144"/>
      <c r="P236" s="144"/>
      <c r="Q236" s="144"/>
      <c r="R236" s="144"/>
      <c r="S236" s="144"/>
      <c r="T236" s="144"/>
      <c r="U236" s="144"/>
      <c r="V236" s="90"/>
      <c r="W236" s="90"/>
      <c r="X236" s="90"/>
      <c r="Y236" s="90"/>
      <c r="Z236" s="90"/>
      <c r="AA236" s="144"/>
      <c r="AB236" s="144"/>
      <c r="AC236" s="144"/>
      <c r="AD236" s="144"/>
      <c r="AE236" s="144"/>
      <c r="AF236" s="144"/>
      <c r="AG236" s="90"/>
      <c r="AH236" s="90"/>
      <c r="AI236" s="90"/>
      <c r="AJ236" s="90"/>
      <c r="AK236" s="90"/>
      <c r="AL236" s="59"/>
    </row>
    <row r="237" spans="2:38" ht="15" customHeight="1" x14ac:dyDescent="0.2">
      <c r="B237" s="58"/>
      <c r="C237" s="82" t="s">
        <v>6</v>
      </c>
      <c r="D237" s="233"/>
      <c r="E237" s="234"/>
      <c r="F237" s="234"/>
      <c r="G237" s="234"/>
      <c r="H237" s="234"/>
      <c r="I237" s="234"/>
      <c r="J237" s="234"/>
      <c r="K237" s="234"/>
      <c r="L237" s="234"/>
      <c r="M237" s="234"/>
      <c r="N237" s="234"/>
      <c r="O237" s="235"/>
      <c r="P237" s="144"/>
      <c r="Q237" s="209"/>
      <c r="R237" s="210"/>
      <c r="S237" s="210"/>
      <c r="T237" s="211"/>
      <c r="U237" s="144"/>
      <c r="V237" s="188"/>
      <c r="W237" s="189"/>
      <c r="X237" s="189"/>
      <c r="Y237" s="189"/>
      <c r="Z237" s="190"/>
      <c r="AA237" s="93"/>
      <c r="AB237" s="227"/>
      <c r="AC237" s="228"/>
      <c r="AD237" s="228"/>
      <c r="AE237" s="229"/>
      <c r="AF237" s="144"/>
      <c r="AG237" s="197" t="str">
        <f>IF(V237="","",IF(AG232="","",V237*AB237))</f>
        <v/>
      </c>
      <c r="AH237" s="198"/>
      <c r="AI237" s="198"/>
      <c r="AJ237" s="198"/>
      <c r="AK237" s="199"/>
      <c r="AL237" s="59"/>
    </row>
    <row r="238" spans="2:38" ht="5.0999999999999996" customHeight="1" x14ac:dyDescent="0.2">
      <c r="B238" s="64"/>
      <c r="C238" s="65"/>
      <c r="D238" s="65"/>
      <c r="E238" s="65"/>
      <c r="F238" s="65"/>
      <c r="G238" s="65"/>
      <c r="H238" s="65"/>
      <c r="I238" s="65"/>
      <c r="J238" s="65"/>
      <c r="K238" s="65"/>
      <c r="L238" s="65"/>
      <c r="M238" s="65"/>
      <c r="N238" s="65"/>
      <c r="O238" s="65"/>
      <c r="P238" s="65"/>
      <c r="Q238" s="65"/>
      <c r="R238" s="65"/>
      <c r="S238" s="65"/>
      <c r="T238" s="65"/>
      <c r="U238" s="65"/>
      <c r="V238" s="65"/>
      <c r="W238" s="65"/>
      <c r="X238" s="65"/>
      <c r="Y238" s="65"/>
      <c r="Z238" s="65"/>
      <c r="AA238" s="65"/>
      <c r="AB238" s="65"/>
      <c r="AC238" s="65"/>
      <c r="AD238" s="65"/>
      <c r="AE238" s="65"/>
      <c r="AF238" s="65"/>
      <c r="AG238" s="65"/>
      <c r="AH238" s="65"/>
      <c r="AI238" s="65"/>
      <c r="AJ238" s="65"/>
      <c r="AK238" s="65"/>
      <c r="AL238" s="66"/>
    </row>
    <row r="239" spans="2:38" s="52" customFormat="1" ht="5.0999999999999996" customHeight="1" x14ac:dyDescent="0.2"/>
    <row r="240" spans="2:38" ht="5.0999999999999996" customHeight="1" x14ac:dyDescent="0.2">
      <c r="B240" s="55"/>
      <c r="C240" s="56"/>
      <c r="D240" s="56"/>
      <c r="E240" s="56"/>
      <c r="F240" s="56"/>
      <c r="G240" s="56"/>
      <c r="H240" s="56"/>
      <c r="I240" s="56"/>
      <c r="J240" s="56"/>
      <c r="K240" s="56"/>
      <c r="L240" s="56"/>
      <c r="M240" s="56"/>
      <c r="N240" s="56"/>
      <c r="O240" s="56"/>
      <c r="P240" s="56"/>
      <c r="Q240" s="56"/>
      <c r="R240" s="56"/>
      <c r="S240" s="56"/>
      <c r="T240" s="56"/>
      <c r="U240" s="56"/>
      <c r="V240" s="56"/>
      <c r="W240" s="56"/>
      <c r="X240" s="56"/>
      <c r="Y240" s="56"/>
      <c r="Z240" s="56"/>
      <c r="AA240" s="56"/>
      <c r="AB240" s="56"/>
      <c r="AC240" s="56"/>
      <c r="AD240" s="56"/>
      <c r="AE240" s="56"/>
      <c r="AF240" s="56"/>
      <c r="AG240" s="56"/>
      <c r="AH240" s="56"/>
      <c r="AI240" s="56"/>
      <c r="AJ240" s="56"/>
      <c r="AK240" s="56"/>
      <c r="AL240" s="57"/>
    </row>
    <row r="241" spans="2:38" ht="15" customHeight="1" x14ac:dyDescent="0.2">
      <c r="B241" s="58"/>
      <c r="C241" s="68" t="s">
        <v>248</v>
      </c>
      <c r="D241" s="52"/>
      <c r="E241" s="52"/>
      <c r="F241" s="52"/>
      <c r="G241" s="52"/>
      <c r="H241" s="52"/>
      <c r="I241" s="52"/>
      <c r="J241" s="52"/>
      <c r="K241" s="52"/>
      <c r="L241" s="52"/>
      <c r="M241" s="52"/>
      <c r="N241" s="52"/>
      <c r="O241" s="52"/>
      <c r="P241" s="52"/>
      <c r="Q241" s="52"/>
      <c r="R241" s="52"/>
      <c r="S241" s="52"/>
      <c r="T241" s="52"/>
      <c r="U241" s="52"/>
      <c r="V241" s="52"/>
      <c r="W241" s="52"/>
      <c r="X241" s="52"/>
      <c r="Y241" s="52"/>
      <c r="Z241" s="52"/>
      <c r="AA241" s="52"/>
      <c r="AB241" s="52"/>
      <c r="AC241" s="52"/>
      <c r="AD241" s="52"/>
      <c r="AE241" s="52"/>
      <c r="AF241" s="71">
        <v>2</v>
      </c>
      <c r="AG241" s="223"/>
      <c r="AH241" s="224"/>
      <c r="AI241" s="224"/>
      <c r="AJ241" s="224"/>
      <c r="AK241" s="225"/>
      <c r="AL241" s="59"/>
    </row>
    <row r="242" spans="2:38" ht="5.0999999999999996" customHeight="1" x14ac:dyDescent="0.2">
      <c r="B242" s="58"/>
      <c r="C242" s="52"/>
      <c r="D242" s="52"/>
      <c r="E242" s="52"/>
      <c r="F242" s="52"/>
      <c r="G242" s="52"/>
      <c r="H242" s="52"/>
      <c r="I242" s="52"/>
      <c r="J242" s="52"/>
      <c r="K242" s="52"/>
      <c r="L242" s="52"/>
      <c r="M242" s="52"/>
      <c r="N242" s="52"/>
      <c r="O242" s="52"/>
      <c r="P242" s="52"/>
      <c r="Q242" s="52"/>
      <c r="R242" s="52"/>
      <c r="S242" s="52"/>
      <c r="T242" s="52"/>
      <c r="U242" s="52"/>
      <c r="V242" s="52"/>
      <c r="W242" s="52"/>
      <c r="X242" s="52"/>
      <c r="Y242" s="52"/>
      <c r="Z242" s="52"/>
      <c r="AA242" s="52"/>
      <c r="AB242" s="52"/>
      <c r="AC242" s="52"/>
      <c r="AD242" s="52"/>
      <c r="AE242" s="52"/>
      <c r="AF242" s="52"/>
      <c r="AG242" s="52"/>
      <c r="AH242" s="52"/>
      <c r="AI242" s="52"/>
      <c r="AJ242" s="52"/>
      <c r="AK242" s="52"/>
      <c r="AL242" s="59"/>
    </row>
    <row r="243" spans="2:38" ht="15" customHeight="1" x14ac:dyDescent="0.2">
      <c r="B243" s="58"/>
      <c r="C243" s="52"/>
      <c r="D243" s="217" t="s">
        <v>247</v>
      </c>
      <c r="E243" s="217"/>
      <c r="F243" s="217"/>
      <c r="G243" s="217"/>
      <c r="H243" s="217"/>
      <c r="I243" s="217"/>
      <c r="J243" s="217"/>
      <c r="K243" s="82"/>
      <c r="L243" s="217" t="s">
        <v>249</v>
      </c>
      <c r="M243" s="217"/>
      <c r="N243" s="217"/>
      <c r="O243" s="217"/>
      <c r="P243" s="52"/>
      <c r="Q243" s="217" t="s">
        <v>250</v>
      </c>
      <c r="R243" s="217"/>
      <c r="S243" s="217"/>
      <c r="T243" s="217"/>
      <c r="U243" s="217"/>
      <c r="V243" s="60"/>
      <c r="W243" s="226" t="s">
        <v>498</v>
      </c>
      <c r="X243" s="226"/>
      <c r="Y243" s="226"/>
      <c r="Z243" s="226"/>
      <c r="AA243" s="60"/>
      <c r="AB243" s="217" t="s">
        <v>251</v>
      </c>
      <c r="AC243" s="217"/>
      <c r="AD243" s="217"/>
      <c r="AE243" s="217"/>
      <c r="AF243" s="60"/>
      <c r="AG243" s="217" t="s">
        <v>137</v>
      </c>
      <c r="AH243" s="217"/>
      <c r="AI243" s="217"/>
      <c r="AJ243" s="217"/>
      <c r="AK243" s="217"/>
      <c r="AL243" s="59"/>
    </row>
    <row r="244" spans="2:38" ht="15" customHeight="1" x14ac:dyDescent="0.2">
      <c r="B244" s="58"/>
      <c r="C244" s="82" t="s">
        <v>5</v>
      </c>
      <c r="D244" s="209"/>
      <c r="E244" s="210"/>
      <c r="F244" s="210"/>
      <c r="G244" s="210"/>
      <c r="H244" s="210"/>
      <c r="I244" s="210"/>
      <c r="J244" s="211"/>
      <c r="K244" s="144"/>
      <c r="L244" s="209"/>
      <c r="M244" s="210"/>
      <c r="N244" s="210"/>
      <c r="O244" s="211"/>
      <c r="P244" s="144"/>
      <c r="Q244" s="188"/>
      <c r="R244" s="189"/>
      <c r="S244" s="189"/>
      <c r="T244" s="189"/>
      <c r="U244" s="190"/>
      <c r="V244" s="144"/>
      <c r="W244" s="209"/>
      <c r="X244" s="210"/>
      <c r="Y244" s="210"/>
      <c r="Z244" s="211"/>
      <c r="AA244" s="144"/>
      <c r="AB244" s="227"/>
      <c r="AC244" s="228"/>
      <c r="AD244" s="228"/>
      <c r="AE244" s="229"/>
      <c r="AF244" s="144"/>
      <c r="AG244" s="197" t="str">
        <f>IF(Q244="","",Q244*AB244)</f>
        <v/>
      </c>
      <c r="AH244" s="198"/>
      <c r="AI244" s="198"/>
      <c r="AJ244" s="198"/>
      <c r="AK244" s="199"/>
      <c r="AL244" s="59"/>
    </row>
    <row r="245" spans="2:38" ht="5.0999999999999996" customHeight="1" x14ac:dyDescent="0.2">
      <c r="B245" s="58"/>
      <c r="C245" s="82"/>
      <c r="D245" s="146"/>
      <c r="E245" s="146"/>
      <c r="F245" s="146"/>
      <c r="G245" s="146"/>
      <c r="H245" s="146"/>
      <c r="I245" s="146"/>
      <c r="J245" s="146"/>
      <c r="K245" s="144"/>
      <c r="L245" s="146"/>
      <c r="M245" s="146"/>
      <c r="N245" s="146"/>
      <c r="O245" s="146"/>
      <c r="P245" s="144"/>
      <c r="Q245" s="147"/>
      <c r="R245" s="147"/>
      <c r="S245" s="147"/>
      <c r="T245" s="147"/>
      <c r="U245" s="147"/>
      <c r="V245" s="144"/>
      <c r="W245" s="146"/>
      <c r="X245" s="146"/>
      <c r="Y245" s="146"/>
      <c r="Z245" s="146"/>
      <c r="AA245" s="144"/>
      <c r="AB245" s="148"/>
      <c r="AC245" s="148"/>
      <c r="AD245" s="148"/>
      <c r="AE245" s="148"/>
      <c r="AF245" s="144"/>
      <c r="AG245" s="147"/>
      <c r="AH245" s="147"/>
      <c r="AI245" s="147"/>
      <c r="AJ245" s="147"/>
      <c r="AK245" s="147"/>
      <c r="AL245" s="59"/>
    </row>
    <row r="246" spans="2:38" ht="15" customHeight="1" x14ac:dyDescent="0.2">
      <c r="B246" s="58"/>
      <c r="C246" s="82" t="s">
        <v>6</v>
      </c>
      <c r="D246" s="209"/>
      <c r="E246" s="210"/>
      <c r="F246" s="210"/>
      <c r="G246" s="210"/>
      <c r="H246" s="210"/>
      <c r="I246" s="210"/>
      <c r="J246" s="211"/>
      <c r="K246" s="144"/>
      <c r="L246" s="209"/>
      <c r="M246" s="210"/>
      <c r="N246" s="210"/>
      <c r="O246" s="211"/>
      <c r="P246" s="144"/>
      <c r="Q246" s="188"/>
      <c r="R246" s="189"/>
      <c r="S246" s="189"/>
      <c r="T246" s="189"/>
      <c r="U246" s="190"/>
      <c r="V246" s="144"/>
      <c r="W246" s="209"/>
      <c r="X246" s="210"/>
      <c r="Y246" s="210"/>
      <c r="Z246" s="211"/>
      <c r="AA246" s="144"/>
      <c r="AB246" s="227"/>
      <c r="AC246" s="228"/>
      <c r="AD246" s="228"/>
      <c r="AE246" s="229"/>
      <c r="AF246" s="144"/>
      <c r="AG246" s="197" t="str">
        <f>IF(Q246="","",Q246*AB246)</f>
        <v/>
      </c>
      <c r="AH246" s="198"/>
      <c r="AI246" s="198"/>
      <c r="AJ246" s="198"/>
      <c r="AK246" s="199"/>
      <c r="AL246" s="59"/>
    </row>
    <row r="247" spans="2:38" ht="5.0999999999999996" customHeight="1" x14ac:dyDescent="0.2">
      <c r="B247" s="58"/>
      <c r="C247" s="82"/>
      <c r="D247" s="146"/>
      <c r="E247" s="146"/>
      <c r="F247" s="146"/>
      <c r="G247" s="146"/>
      <c r="H247" s="146"/>
      <c r="I247" s="146"/>
      <c r="J247" s="146"/>
      <c r="K247" s="144"/>
      <c r="L247" s="146"/>
      <c r="M247" s="146"/>
      <c r="N247" s="146"/>
      <c r="O247" s="146"/>
      <c r="P247" s="144"/>
      <c r="Q247" s="147"/>
      <c r="R247" s="147"/>
      <c r="S247" s="147"/>
      <c r="T247" s="147"/>
      <c r="U247" s="147"/>
      <c r="V247" s="144"/>
      <c r="W247" s="146"/>
      <c r="X247" s="146"/>
      <c r="Y247" s="146"/>
      <c r="Z247" s="146"/>
      <c r="AA247" s="144"/>
      <c r="AB247" s="148"/>
      <c r="AC247" s="148"/>
      <c r="AD247" s="148"/>
      <c r="AE247" s="148"/>
      <c r="AF247" s="144"/>
      <c r="AG247" s="147"/>
      <c r="AH247" s="147"/>
      <c r="AI247" s="147"/>
      <c r="AJ247" s="147"/>
      <c r="AK247" s="147"/>
      <c r="AL247" s="59"/>
    </row>
    <row r="248" spans="2:38" ht="15" customHeight="1" x14ac:dyDescent="0.2">
      <c r="B248" s="58"/>
      <c r="C248" s="60" t="s">
        <v>7</v>
      </c>
      <c r="D248" s="209"/>
      <c r="E248" s="210"/>
      <c r="F248" s="210"/>
      <c r="G248" s="210"/>
      <c r="H248" s="210"/>
      <c r="I248" s="210"/>
      <c r="J248" s="211"/>
      <c r="K248" s="144"/>
      <c r="L248" s="209"/>
      <c r="M248" s="210"/>
      <c r="N248" s="210"/>
      <c r="O248" s="211"/>
      <c r="P248" s="144"/>
      <c r="Q248" s="188"/>
      <c r="R248" s="189"/>
      <c r="S248" s="189"/>
      <c r="T248" s="189"/>
      <c r="U248" s="190"/>
      <c r="V248" s="144"/>
      <c r="W248" s="209"/>
      <c r="X248" s="210"/>
      <c r="Y248" s="210"/>
      <c r="Z248" s="211"/>
      <c r="AA248" s="144"/>
      <c r="AB248" s="227"/>
      <c r="AC248" s="228"/>
      <c r="AD248" s="228"/>
      <c r="AE248" s="229"/>
      <c r="AF248" s="144"/>
      <c r="AG248" s="197" t="str">
        <f>IF(Q248="","",Q248*AB248)</f>
        <v/>
      </c>
      <c r="AH248" s="198"/>
      <c r="AI248" s="198"/>
      <c r="AJ248" s="198"/>
      <c r="AK248" s="199"/>
      <c r="AL248" s="59"/>
    </row>
    <row r="249" spans="2:38" ht="5.0999999999999996" customHeight="1" x14ac:dyDescent="0.2">
      <c r="B249" s="58"/>
      <c r="C249" s="60"/>
      <c r="D249" s="146"/>
      <c r="E249" s="146"/>
      <c r="F249" s="146"/>
      <c r="G249" s="146"/>
      <c r="H249" s="146"/>
      <c r="I249" s="146"/>
      <c r="J249" s="146"/>
      <c r="K249" s="144"/>
      <c r="L249" s="146"/>
      <c r="M249" s="146"/>
      <c r="N249" s="146"/>
      <c r="O249" s="146"/>
      <c r="P249" s="144"/>
      <c r="Q249" s="147"/>
      <c r="R249" s="147"/>
      <c r="S249" s="147"/>
      <c r="T249" s="147"/>
      <c r="U249" s="147"/>
      <c r="V249" s="144"/>
      <c r="W249" s="146"/>
      <c r="X249" s="146"/>
      <c r="Y249" s="146"/>
      <c r="Z249" s="146"/>
      <c r="AA249" s="144"/>
      <c r="AB249" s="148"/>
      <c r="AC249" s="148"/>
      <c r="AD249" s="148"/>
      <c r="AE249" s="148"/>
      <c r="AF249" s="144"/>
      <c r="AG249" s="147"/>
      <c r="AH249" s="147"/>
      <c r="AI249" s="147"/>
      <c r="AJ249" s="147"/>
      <c r="AK249" s="147"/>
      <c r="AL249" s="59"/>
    </row>
    <row r="250" spans="2:38" ht="15" customHeight="1" x14ac:dyDescent="0.2">
      <c r="B250" s="58"/>
      <c r="C250" s="60" t="s">
        <v>8</v>
      </c>
      <c r="D250" s="209"/>
      <c r="E250" s="210"/>
      <c r="F250" s="210"/>
      <c r="G250" s="210"/>
      <c r="H250" s="210"/>
      <c r="I250" s="210"/>
      <c r="J250" s="211"/>
      <c r="K250" s="144"/>
      <c r="L250" s="209"/>
      <c r="M250" s="210"/>
      <c r="N250" s="210"/>
      <c r="O250" s="211"/>
      <c r="P250" s="144"/>
      <c r="Q250" s="188"/>
      <c r="R250" s="189"/>
      <c r="S250" s="189"/>
      <c r="T250" s="189"/>
      <c r="U250" s="190"/>
      <c r="V250" s="144"/>
      <c r="W250" s="209"/>
      <c r="X250" s="210"/>
      <c r="Y250" s="210"/>
      <c r="Z250" s="211"/>
      <c r="AA250" s="144"/>
      <c r="AB250" s="227"/>
      <c r="AC250" s="228"/>
      <c r="AD250" s="228"/>
      <c r="AE250" s="229"/>
      <c r="AF250" s="144"/>
      <c r="AG250" s="197" t="str">
        <f>IF(Q250="","",Q250*AB250)</f>
        <v/>
      </c>
      <c r="AH250" s="198"/>
      <c r="AI250" s="198"/>
      <c r="AJ250" s="198"/>
      <c r="AK250" s="199"/>
      <c r="AL250" s="59"/>
    </row>
    <row r="251" spans="2:38" ht="5.0999999999999996" customHeight="1" x14ac:dyDescent="0.2">
      <c r="B251" s="58"/>
      <c r="C251" s="52"/>
      <c r="D251" s="146"/>
      <c r="E251" s="146"/>
      <c r="F251" s="146"/>
      <c r="G251" s="146"/>
      <c r="H251" s="146"/>
      <c r="I251" s="146"/>
      <c r="J251" s="146"/>
      <c r="K251" s="144"/>
      <c r="L251" s="146"/>
      <c r="M251" s="146"/>
      <c r="N251" s="146"/>
      <c r="O251" s="146"/>
      <c r="P251" s="144"/>
      <c r="Q251" s="147"/>
      <c r="R251" s="147"/>
      <c r="S251" s="147"/>
      <c r="T251" s="147"/>
      <c r="U251" s="147"/>
      <c r="V251" s="144"/>
      <c r="W251" s="146"/>
      <c r="X251" s="146"/>
      <c r="Y251" s="146"/>
      <c r="Z251" s="146"/>
      <c r="AA251" s="144"/>
      <c r="AB251" s="148"/>
      <c r="AC251" s="148"/>
      <c r="AD251" s="148"/>
      <c r="AE251" s="148"/>
      <c r="AF251" s="144"/>
      <c r="AG251" s="147"/>
      <c r="AH251" s="147"/>
      <c r="AI251" s="147"/>
      <c r="AJ251" s="147"/>
      <c r="AK251" s="147"/>
      <c r="AL251" s="59"/>
    </row>
    <row r="252" spans="2:38" ht="15" customHeight="1" x14ac:dyDescent="0.2">
      <c r="B252" s="58"/>
      <c r="C252" s="60" t="s">
        <v>9</v>
      </c>
      <c r="D252" s="209"/>
      <c r="E252" s="210"/>
      <c r="F252" s="210"/>
      <c r="G252" s="210"/>
      <c r="H252" s="210"/>
      <c r="I252" s="210"/>
      <c r="J252" s="211"/>
      <c r="K252" s="144"/>
      <c r="L252" s="209"/>
      <c r="M252" s="210"/>
      <c r="N252" s="210"/>
      <c r="O252" s="211"/>
      <c r="P252" s="144"/>
      <c r="Q252" s="188"/>
      <c r="R252" s="189"/>
      <c r="S252" s="189"/>
      <c r="T252" s="189"/>
      <c r="U252" s="190"/>
      <c r="V252" s="144"/>
      <c r="W252" s="209"/>
      <c r="X252" s="210"/>
      <c r="Y252" s="210"/>
      <c r="Z252" s="211"/>
      <c r="AA252" s="144"/>
      <c r="AB252" s="227"/>
      <c r="AC252" s="228"/>
      <c r="AD252" s="228"/>
      <c r="AE252" s="229"/>
      <c r="AF252" s="144"/>
      <c r="AG252" s="197" t="str">
        <f>IF(Q252="","",Q252*AB252)</f>
        <v/>
      </c>
      <c r="AH252" s="198"/>
      <c r="AI252" s="198"/>
      <c r="AJ252" s="198"/>
      <c r="AK252" s="199"/>
      <c r="AL252" s="59"/>
    </row>
    <row r="253" spans="2:38" ht="5.0999999999999996" customHeight="1" x14ac:dyDescent="0.2">
      <c r="B253" s="58"/>
      <c r="C253" s="52"/>
      <c r="D253" s="146"/>
      <c r="E253" s="146"/>
      <c r="F253" s="146"/>
      <c r="G253" s="146"/>
      <c r="H253" s="146"/>
      <c r="I253" s="146"/>
      <c r="J253" s="146"/>
      <c r="K253" s="144"/>
      <c r="L253" s="146"/>
      <c r="M253" s="146"/>
      <c r="N253" s="146"/>
      <c r="O253" s="146"/>
      <c r="P253" s="144"/>
      <c r="Q253" s="147"/>
      <c r="R253" s="147"/>
      <c r="S253" s="147"/>
      <c r="T253" s="147"/>
      <c r="U253" s="147"/>
      <c r="V253" s="144"/>
      <c r="W253" s="146"/>
      <c r="X253" s="146"/>
      <c r="Y253" s="146"/>
      <c r="Z253" s="146"/>
      <c r="AA253" s="144"/>
      <c r="AB253" s="148"/>
      <c r="AC253" s="148"/>
      <c r="AD253" s="148"/>
      <c r="AE253" s="148"/>
      <c r="AF253" s="144"/>
      <c r="AG253" s="147"/>
      <c r="AH253" s="147"/>
      <c r="AI253" s="147"/>
      <c r="AJ253" s="147"/>
      <c r="AK253" s="147"/>
      <c r="AL253" s="59"/>
    </row>
    <row r="254" spans="2:38" ht="15" customHeight="1" x14ac:dyDescent="0.2">
      <c r="B254" s="58"/>
      <c r="C254" s="60" t="s">
        <v>10</v>
      </c>
      <c r="D254" s="209"/>
      <c r="E254" s="210"/>
      <c r="F254" s="210"/>
      <c r="G254" s="210"/>
      <c r="H254" s="210"/>
      <c r="I254" s="210"/>
      <c r="J254" s="211"/>
      <c r="K254" s="144"/>
      <c r="L254" s="209"/>
      <c r="M254" s="210"/>
      <c r="N254" s="210"/>
      <c r="O254" s="211"/>
      <c r="P254" s="144"/>
      <c r="Q254" s="188"/>
      <c r="R254" s="189"/>
      <c r="S254" s="189"/>
      <c r="T254" s="189"/>
      <c r="U254" s="190"/>
      <c r="V254" s="144"/>
      <c r="W254" s="209"/>
      <c r="X254" s="210"/>
      <c r="Y254" s="210"/>
      <c r="Z254" s="211"/>
      <c r="AA254" s="144"/>
      <c r="AB254" s="227"/>
      <c r="AC254" s="228"/>
      <c r="AD254" s="228"/>
      <c r="AE254" s="229"/>
      <c r="AF254" s="144"/>
      <c r="AG254" s="197" t="str">
        <f>IF(Q254="","",Q254*AB254)</f>
        <v/>
      </c>
      <c r="AH254" s="198"/>
      <c r="AI254" s="198"/>
      <c r="AJ254" s="198"/>
      <c r="AK254" s="199"/>
      <c r="AL254" s="59"/>
    </row>
    <row r="255" spans="2:38" ht="5.0999999999999996" customHeight="1" x14ac:dyDescent="0.2">
      <c r="B255" s="64"/>
      <c r="C255" s="65"/>
      <c r="D255" s="65"/>
      <c r="E255" s="65"/>
      <c r="F255" s="65"/>
      <c r="G255" s="65"/>
      <c r="H255" s="65"/>
      <c r="I255" s="65"/>
      <c r="J255" s="65"/>
      <c r="K255" s="65"/>
      <c r="L255" s="65"/>
      <c r="M255" s="65"/>
      <c r="N255" s="65"/>
      <c r="O255" s="65"/>
      <c r="P255" s="65"/>
      <c r="Q255" s="65"/>
      <c r="R255" s="65"/>
      <c r="S255" s="65"/>
      <c r="T255" s="65"/>
      <c r="U255" s="65"/>
      <c r="V255" s="65"/>
      <c r="W255" s="65"/>
      <c r="X255" s="65"/>
      <c r="Y255" s="65"/>
      <c r="Z255" s="65"/>
      <c r="AA255" s="65"/>
      <c r="AB255" s="65"/>
      <c r="AC255" s="65"/>
      <c r="AD255" s="65"/>
      <c r="AE255" s="65"/>
      <c r="AF255" s="65"/>
      <c r="AG255" s="65"/>
      <c r="AH255" s="65"/>
      <c r="AI255" s="65"/>
      <c r="AJ255" s="65"/>
      <c r="AK255" s="65"/>
      <c r="AL255" s="66"/>
    </row>
    <row r="256" spans="2:38" ht="5.0999999999999996" customHeight="1" x14ac:dyDescent="0.2"/>
    <row r="257" spans="2:38" ht="5.0999999999999996" customHeight="1" x14ac:dyDescent="0.2">
      <c r="B257" s="55"/>
      <c r="C257" s="56"/>
      <c r="D257" s="56"/>
      <c r="E257" s="56"/>
      <c r="F257" s="56"/>
      <c r="G257" s="56"/>
      <c r="H257" s="56"/>
      <c r="I257" s="56"/>
      <c r="J257" s="56"/>
      <c r="K257" s="56"/>
      <c r="L257" s="56"/>
      <c r="M257" s="56"/>
      <c r="N257" s="56"/>
      <c r="O257" s="56"/>
      <c r="P257" s="56"/>
      <c r="Q257" s="56"/>
      <c r="R257" s="56"/>
      <c r="S257" s="56"/>
      <c r="T257" s="56"/>
      <c r="U257" s="56"/>
      <c r="V257" s="56"/>
      <c r="W257" s="56"/>
      <c r="X257" s="56"/>
      <c r="Y257" s="56"/>
      <c r="Z257" s="56"/>
      <c r="AA257" s="56"/>
      <c r="AB257" s="56"/>
      <c r="AC257" s="56"/>
      <c r="AD257" s="56"/>
      <c r="AE257" s="56"/>
      <c r="AF257" s="56"/>
      <c r="AG257" s="56"/>
      <c r="AH257" s="56"/>
      <c r="AI257" s="56"/>
      <c r="AJ257" s="56"/>
      <c r="AK257" s="56"/>
      <c r="AL257" s="57"/>
    </row>
    <row r="258" spans="2:38" ht="15" customHeight="1" x14ac:dyDescent="0.2">
      <c r="B258" s="58"/>
      <c r="C258" s="68" t="s">
        <v>254</v>
      </c>
      <c r="D258" s="52"/>
      <c r="E258" s="52"/>
      <c r="F258" s="52"/>
      <c r="G258" s="52"/>
      <c r="H258" s="52"/>
      <c r="I258" s="52"/>
      <c r="J258" s="52"/>
      <c r="K258" s="52"/>
      <c r="L258" s="52"/>
      <c r="M258" s="52"/>
      <c r="N258" s="52"/>
      <c r="O258" s="52"/>
      <c r="P258" s="52"/>
      <c r="Q258" s="52"/>
      <c r="R258" s="52"/>
      <c r="S258" s="52"/>
      <c r="T258" s="52"/>
      <c r="U258" s="52"/>
      <c r="V258" s="52"/>
      <c r="W258" s="52"/>
      <c r="X258" s="52"/>
      <c r="Y258" s="52"/>
      <c r="Z258" s="52"/>
      <c r="AA258" s="52"/>
      <c r="AB258" s="52"/>
      <c r="AC258" s="52"/>
      <c r="AD258" s="52"/>
      <c r="AE258" s="52"/>
      <c r="AF258" s="71">
        <v>2</v>
      </c>
      <c r="AG258" s="223"/>
      <c r="AH258" s="224"/>
      <c r="AI258" s="224"/>
      <c r="AJ258" s="224"/>
      <c r="AK258" s="225"/>
      <c r="AL258" s="59"/>
    </row>
    <row r="259" spans="2:38" ht="5.0999999999999996" customHeight="1" x14ac:dyDescent="0.2">
      <c r="B259" s="58"/>
      <c r="C259" s="52"/>
      <c r="D259" s="52"/>
      <c r="E259" s="52"/>
      <c r="F259" s="52"/>
      <c r="G259" s="52"/>
      <c r="H259" s="52"/>
      <c r="I259" s="52"/>
      <c r="J259" s="52"/>
      <c r="K259" s="52"/>
      <c r="L259" s="52"/>
      <c r="M259" s="52"/>
      <c r="N259" s="52"/>
      <c r="O259" s="52"/>
      <c r="P259" s="52"/>
      <c r="Q259" s="52"/>
      <c r="R259" s="52"/>
      <c r="S259" s="52"/>
      <c r="T259" s="52"/>
      <c r="U259" s="52"/>
      <c r="V259" s="52"/>
      <c r="W259" s="52"/>
      <c r="X259" s="52"/>
      <c r="Y259" s="52"/>
      <c r="Z259" s="52"/>
      <c r="AA259" s="52"/>
      <c r="AB259" s="52"/>
      <c r="AC259" s="52"/>
      <c r="AD259" s="52"/>
      <c r="AE259" s="52"/>
      <c r="AF259" s="52"/>
      <c r="AG259" s="52"/>
      <c r="AH259" s="52"/>
      <c r="AI259" s="52"/>
      <c r="AJ259" s="52"/>
      <c r="AK259" s="52"/>
      <c r="AL259" s="59"/>
    </row>
    <row r="260" spans="2:38" ht="15" customHeight="1" x14ac:dyDescent="0.2">
      <c r="B260" s="58"/>
      <c r="C260" s="52"/>
      <c r="D260" s="217" t="s">
        <v>255</v>
      </c>
      <c r="E260" s="217"/>
      <c r="F260" s="217"/>
      <c r="G260" s="217"/>
      <c r="H260" s="217"/>
      <c r="I260" s="217"/>
      <c r="J260" s="217"/>
      <c r="K260" s="217"/>
      <c r="L260" s="217"/>
      <c r="M260" s="217"/>
      <c r="N260" s="217"/>
      <c r="O260" s="217"/>
      <c r="P260" s="52"/>
      <c r="Q260" s="217" t="s">
        <v>136</v>
      </c>
      <c r="R260" s="217"/>
      <c r="S260" s="217"/>
      <c r="T260" s="217"/>
      <c r="U260" s="52"/>
      <c r="V260" s="217" t="s">
        <v>256</v>
      </c>
      <c r="W260" s="217"/>
      <c r="X260" s="217"/>
      <c r="Y260" s="217"/>
      <c r="Z260" s="217"/>
      <c r="AA260" s="93"/>
      <c r="AB260" s="217" t="s">
        <v>251</v>
      </c>
      <c r="AC260" s="217"/>
      <c r="AD260" s="217"/>
      <c r="AE260" s="217"/>
      <c r="AF260" s="60"/>
      <c r="AG260" s="217" t="s">
        <v>137</v>
      </c>
      <c r="AH260" s="217"/>
      <c r="AI260" s="217"/>
      <c r="AJ260" s="217"/>
      <c r="AK260" s="217"/>
      <c r="AL260" s="59"/>
    </row>
    <row r="261" spans="2:38" ht="15" customHeight="1" x14ac:dyDescent="0.2">
      <c r="B261" s="58"/>
      <c r="C261" s="82" t="s">
        <v>5</v>
      </c>
      <c r="D261" s="209"/>
      <c r="E261" s="210"/>
      <c r="F261" s="210"/>
      <c r="G261" s="210"/>
      <c r="H261" s="210"/>
      <c r="I261" s="210"/>
      <c r="J261" s="210"/>
      <c r="K261" s="210"/>
      <c r="L261" s="210"/>
      <c r="M261" s="210"/>
      <c r="N261" s="210"/>
      <c r="O261" s="211"/>
      <c r="P261" s="146"/>
      <c r="Q261" s="209"/>
      <c r="R261" s="210"/>
      <c r="S261" s="210"/>
      <c r="T261" s="211"/>
      <c r="U261" s="144"/>
      <c r="V261" s="188"/>
      <c r="W261" s="189"/>
      <c r="X261" s="189"/>
      <c r="Y261" s="189"/>
      <c r="Z261" s="190"/>
      <c r="AA261" s="93"/>
      <c r="AB261" s="227"/>
      <c r="AC261" s="228"/>
      <c r="AD261" s="228"/>
      <c r="AE261" s="229"/>
      <c r="AF261" s="144"/>
      <c r="AG261" s="197" t="str">
        <f>IF(V261="","",V261*AB261)</f>
        <v/>
      </c>
      <c r="AH261" s="198"/>
      <c r="AI261" s="198"/>
      <c r="AJ261" s="198"/>
      <c r="AK261" s="199"/>
      <c r="AL261" s="59"/>
    </row>
    <row r="262" spans="2:38" ht="5.0999999999999996" customHeight="1" x14ac:dyDescent="0.2">
      <c r="B262" s="58"/>
      <c r="C262" s="82"/>
      <c r="D262" s="146"/>
      <c r="E262" s="146"/>
      <c r="F262" s="146"/>
      <c r="G262" s="146"/>
      <c r="H262" s="146"/>
      <c r="I262" s="146"/>
      <c r="J262" s="146"/>
      <c r="K262" s="146"/>
      <c r="L262" s="146"/>
      <c r="M262" s="146"/>
      <c r="N262" s="146"/>
      <c r="O262" s="146"/>
      <c r="P262" s="146"/>
      <c r="Q262" s="146"/>
      <c r="R262" s="146"/>
      <c r="S262" s="146"/>
      <c r="T262" s="146"/>
      <c r="U262" s="144"/>
      <c r="V262" s="90"/>
      <c r="W262" s="90"/>
      <c r="X262" s="90"/>
      <c r="Y262" s="90"/>
      <c r="Z262" s="90"/>
      <c r="AA262" s="144"/>
      <c r="AB262" s="148"/>
      <c r="AC262" s="148"/>
      <c r="AD262" s="148"/>
      <c r="AE262" s="148"/>
      <c r="AF262" s="144"/>
      <c r="AG262" s="90"/>
      <c r="AH262" s="90"/>
      <c r="AI262" s="90"/>
      <c r="AJ262" s="90"/>
      <c r="AK262" s="90"/>
      <c r="AL262" s="59"/>
    </row>
    <row r="263" spans="2:38" ht="15" customHeight="1" x14ac:dyDescent="0.2">
      <c r="B263" s="58"/>
      <c r="C263" s="82" t="s">
        <v>6</v>
      </c>
      <c r="D263" s="230"/>
      <c r="E263" s="231"/>
      <c r="F263" s="231"/>
      <c r="G263" s="231"/>
      <c r="H263" s="231"/>
      <c r="I263" s="231"/>
      <c r="J263" s="231"/>
      <c r="K263" s="231"/>
      <c r="L263" s="231"/>
      <c r="M263" s="231"/>
      <c r="N263" s="231"/>
      <c r="O263" s="232"/>
      <c r="P263" s="146"/>
      <c r="Q263" s="209"/>
      <c r="R263" s="210"/>
      <c r="S263" s="210"/>
      <c r="T263" s="211"/>
      <c r="U263" s="144"/>
      <c r="V263" s="188"/>
      <c r="W263" s="189"/>
      <c r="X263" s="189"/>
      <c r="Y263" s="189"/>
      <c r="Z263" s="190"/>
      <c r="AA263" s="93"/>
      <c r="AB263" s="227"/>
      <c r="AC263" s="228"/>
      <c r="AD263" s="228"/>
      <c r="AE263" s="229"/>
      <c r="AF263" s="144"/>
      <c r="AG263" s="197" t="str">
        <f>IF(V263="","",V263*AB263)</f>
        <v/>
      </c>
      <c r="AH263" s="198"/>
      <c r="AI263" s="198"/>
      <c r="AJ263" s="198"/>
      <c r="AK263" s="199"/>
      <c r="AL263" s="59"/>
    </row>
    <row r="264" spans="2:38" ht="5.0999999999999996" customHeight="1" x14ac:dyDescent="0.2">
      <c r="B264" s="64"/>
      <c r="C264" s="65"/>
      <c r="D264" s="65"/>
      <c r="E264" s="65"/>
      <c r="F264" s="65"/>
      <c r="G264" s="65"/>
      <c r="H264" s="65"/>
      <c r="I264" s="65"/>
      <c r="J264" s="65"/>
      <c r="K264" s="65"/>
      <c r="L264" s="65"/>
      <c r="M264" s="65"/>
      <c r="N264" s="65"/>
      <c r="O264" s="65"/>
      <c r="P264" s="65"/>
      <c r="Q264" s="65"/>
      <c r="R264" s="65"/>
      <c r="S264" s="65"/>
      <c r="T264" s="65"/>
      <c r="U264" s="65"/>
      <c r="V264" s="65"/>
      <c r="W264" s="65"/>
      <c r="X264" s="65"/>
      <c r="Y264" s="65"/>
      <c r="Z264" s="65"/>
      <c r="AA264" s="65"/>
      <c r="AB264" s="65"/>
      <c r="AC264" s="65"/>
      <c r="AD264" s="65"/>
      <c r="AE264" s="65"/>
      <c r="AF264" s="65"/>
      <c r="AG264" s="65"/>
      <c r="AH264" s="65"/>
      <c r="AI264" s="65"/>
      <c r="AJ264" s="65"/>
      <c r="AK264" s="65"/>
      <c r="AL264" s="66"/>
    </row>
    <row r="265" spans="2:38" ht="5.0999999999999996" customHeight="1" x14ac:dyDescent="0.2"/>
    <row r="266" spans="2:38" ht="5.0999999999999996" customHeight="1" x14ac:dyDescent="0.2">
      <c r="B266" s="55"/>
      <c r="C266" s="56"/>
      <c r="D266" s="56"/>
      <c r="E266" s="56"/>
      <c r="F266" s="56"/>
      <c r="G266" s="56"/>
      <c r="H266" s="56"/>
      <c r="I266" s="56"/>
      <c r="J266" s="56"/>
      <c r="K266" s="56"/>
      <c r="L266" s="56"/>
      <c r="M266" s="56"/>
      <c r="N266" s="56"/>
      <c r="O266" s="56"/>
      <c r="P266" s="56"/>
      <c r="Q266" s="56"/>
      <c r="R266" s="56"/>
      <c r="S266" s="56"/>
      <c r="T266" s="56"/>
      <c r="U266" s="56"/>
      <c r="V266" s="56"/>
      <c r="W266" s="56"/>
      <c r="X266" s="56"/>
      <c r="Y266" s="56"/>
      <c r="Z266" s="56"/>
      <c r="AA266" s="56"/>
      <c r="AB266" s="56"/>
      <c r="AC266" s="56"/>
      <c r="AD266" s="56"/>
      <c r="AE266" s="56"/>
      <c r="AF266" s="56"/>
      <c r="AG266" s="56"/>
      <c r="AH266" s="56"/>
      <c r="AI266" s="56"/>
      <c r="AJ266" s="56"/>
      <c r="AK266" s="56"/>
      <c r="AL266" s="57"/>
    </row>
    <row r="267" spans="2:38" ht="15" customHeight="1" x14ac:dyDescent="0.2">
      <c r="B267" s="58"/>
      <c r="C267" s="68" t="s">
        <v>356</v>
      </c>
      <c r="D267" s="52"/>
      <c r="E267" s="52"/>
      <c r="F267" s="52"/>
      <c r="G267" s="52"/>
      <c r="H267" s="52"/>
      <c r="I267" s="52"/>
      <c r="J267" s="52"/>
      <c r="K267" s="52"/>
      <c r="L267" s="52"/>
      <c r="M267" s="52"/>
      <c r="N267" s="52"/>
      <c r="O267" s="52"/>
      <c r="P267" s="52"/>
      <c r="Q267" s="52"/>
      <c r="R267" s="52"/>
      <c r="S267" s="52"/>
      <c r="T267" s="52"/>
      <c r="U267" s="52"/>
      <c r="V267" s="52"/>
      <c r="W267" s="52"/>
      <c r="X267" s="52"/>
      <c r="Y267" s="52"/>
      <c r="Z267" s="52"/>
      <c r="AA267" s="52"/>
      <c r="AB267" s="52"/>
      <c r="AC267" s="52"/>
      <c r="AD267" s="52"/>
      <c r="AE267" s="52"/>
      <c r="AF267" s="71">
        <v>2</v>
      </c>
      <c r="AG267" s="223"/>
      <c r="AH267" s="224"/>
      <c r="AI267" s="224"/>
      <c r="AJ267" s="224"/>
      <c r="AK267" s="225"/>
      <c r="AL267" s="59"/>
    </row>
    <row r="268" spans="2:38" ht="5.0999999999999996" customHeight="1" x14ac:dyDescent="0.2">
      <c r="B268" s="58"/>
      <c r="C268" s="52"/>
      <c r="D268" s="52"/>
      <c r="E268" s="52"/>
      <c r="F268" s="52"/>
      <c r="G268" s="52"/>
      <c r="H268" s="52"/>
      <c r="I268" s="52"/>
      <c r="J268" s="52"/>
      <c r="K268" s="52"/>
      <c r="L268" s="52"/>
      <c r="M268" s="52"/>
      <c r="N268" s="52"/>
      <c r="O268" s="52"/>
      <c r="P268" s="52"/>
      <c r="Q268" s="52"/>
      <c r="R268" s="52"/>
      <c r="S268" s="52"/>
      <c r="T268" s="52"/>
      <c r="U268" s="52"/>
      <c r="V268" s="52"/>
      <c r="W268" s="52"/>
      <c r="X268" s="52"/>
      <c r="Y268" s="52"/>
      <c r="Z268" s="52"/>
      <c r="AA268" s="52"/>
      <c r="AB268" s="52"/>
      <c r="AC268" s="52"/>
      <c r="AD268" s="52"/>
      <c r="AE268" s="52"/>
      <c r="AF268" s="52"/>
      <c r="AG268" s="52"/>
      <c r="AH268" s="52"/>
      <c r="AI268" s="52"/>
      <c r="AJ268" s="52"/>
      <c r="AK268" s="52"/>
      <c r="AL268" s="59"/>
    </row>
    <row r="269" spans="2:38" ht="15" customHeight="1" x14ac:dyDescent="0.2">
      <c r="B269" s="58"/>
      <c r="C269" s="52"/>
      <c r="D269" s="217" t="s">
        <v>138</v>
      </c>
      <c r="E269" s="217"/>
      <c r="F269" s="217"/>
      <c r="G269" s="217"/>
      <c r="H269" s="217"/>
      <c r="I269" s="217"/>
      <c r="J269" s="217"/>
      <c r="K269" s="217"/>
      <c r="L269" s="217"/>
      <c r="M269" s="217"/>
      <c r="N269" s="217"/>
      <c r="O269" s="217"/>
      <c r="P269" s="52"/>
      <c r="Q269" s="217" t="s">
        <v>136</v>
      </c>
      <c r="R269" s="217"/>
      <c r="S269" s="217"/>
      <c r="T269" s="217"/>
      <c r="U269" s="52"/>
      <c r="V269" s="217" t="s">
        <v>257</v>
      </c>
      <c r="W269" s="217"/>
      <c r="X269" s="217"/>
      <c r="Y269" s="217"/>
      <c r="Z269" s="217"/>
      <c r="AA269" s="217"/>
      <c r="AB269" s="217"/>
      <c r="AC269" s="217"/>
      <c r="AD269" s="217"/>
      <c r="AE269" s="217"/>
      <c r="AF269" s="60"/>
      <c r="AG269" s="217" t="s">
        <v>137</v>
      </c>
      <c r="AH269" s="217"/>
      <c r="AI269" s="217"/>
      <c r="AJ269" s="217"/>
      <c r="AK269" s="217"/>
      <c r="AL269" s="59"/>
    </row>
    <row r="270" spans="2:38" ht="15" customHeight="1" x14ac:dyDescent="0.2">
      <c r="B270" s="58"/>
      <c r="C270" s="82" t="s">
        <v>5</v>
      </c>
      <c r="D270" s="209"/>
      <c r="E270" s="210"/>
      <c r="F270" s="210"/>
      <c r="G270" s="210"/>
      <c r="H270" s="210"/>
      <c r="I270" s="210"/>
      <c r="J270" s="210"/>
      <c r="K270" s="210"/>
      <c r="L270" s="210"/>
      <c r="M270" s="210"/>
      <c r="N270" s="210"/>
      <c r="O270" s="211"/>
      <c r="P270" s="146"/>
      <c r="Q270" s="209"/>
      <c r="R270" s="210"/>
      <c r="S270" s="210"/>
      <c r="T270" s="211"/>
      <c r="U270" s="146"/>
      <c r="V270" s="209"/>
      <c r="W270" s="210"/>
      <c r="X270" s="210"/>
      <c r="Y270" s="210"/>
      <c r="Z270" s="210"/>
      <c r="AA270" s="210"/>
      <c r="AB270" s="210"/>
      <c r="AC270" s="210"/>
      <c r="AD270" s="210"/>
      <c r="AE270" s="211"/>
      <c r="AF270" s="144"/>
      <c r="AG270" s="188"/>
      <c r="AH270" s="189"/>
      <c r="AI270" s="189"/>
      <c r="AJ270" s="189"/>
      <c r="AK270" s="190"/>
      <c r="AL270" s="59"/>
    </row>
    <row r="271" spans="2:38" ht="5.0999999999999996" customHeight="1" x14ac:dyDescent="0.2">
      <c r="B271" s="58"/>
      <c r="C271" s="82"/>
      <c r="D271" s="146"/>
      <c r="E271" s="146"/>
      <c r="F271" s="146"/>
      <c r="G271" s="146"/>
      <c r="H271" s="146"/>
      <c r="I271" s="146"/>
      <c r="J271" s="146"/>
      <c r="K271" s="146"/>
      <c r="L271" s="146"/>
      <c r="M271" s="146"/>
      <c r="N271" s="146"/>
      <c r="O271" s="146"/>
      <c r="P271" s="146"/>
      <c r="Q271" s="146"/>
      <c r="R271" s="146"/>
      <c r="S271" s="146"/>
      <c r="T271" s="146"/>
      <c r="U271" s="146"/>
      <c r="V271" s="146"/>
      <c r="W271" s="146"/>
      <c r="X271" s="146"/>
      <c r="Y271" s="146"/>
      <c r="Z271" s="146"/>
      <c r="AA271" s="89"/>
      <c r="AB271" s="89"/>
      <c r="AC271" s="89"/>
      <c r="AD271" s="89"/>
      <c r="AE271" s="89"/>
      <c r="AF271" s="144"/>
      <c r="AG271" s="90"/>
      <c r="AH271" s="90"/>
      <c r="AI271" s="90"/>
      <c r="AJ271" s="90"/>
      <c r="AK271" s="90"/>
      <c r="AL271" s="59"/>
    </row>
    <row r="272" spans="2:38" ht="15" customHeight="1" x14ac:dyDescent="0.2">
      <c r="B272" s="58"/>
      <c r="C272" s="82" t="s">
        <v>6</v>
      </c>
      <c r="D272" s="209"/>
      <c r="E272" s="210"/>
      <c r="F272" s="210"/>
      <c r="G272" s="210"/>
      <c r="H272" s="210"/>
      <c r="I272" s="210"/>
      <c r="J272" s="210"/>
      <c r="K272" s="210"/>
      <c r="L272" s="210"/>
      <c r="M272" s="210"/>
      <c r="N272" s="210"/>
      <c r="O272" s="211"/>
      <c r="P272" s="146"/>
      <c r="Q272" s="209"/>
      <c r="R272" s="210"/>
      <c r="S272" s="210"/>
      <c r="T272" s="211"/>
      <c r="U272" s="146"/>
      <c r="V272" s="209"/>
      <c r="W272" s="210"/>
      <c r="X272" s="210"/>
      <c r="Y272" s="210"/>
      <c r="Z272" s="210"/>
      <c r="AA272" s="210"/>
      <c r="AB272" s="210"/>
      <c r="AC272" s="210"/>
      <c r="AD272" s="210"/>
      <c r="AE272" s="211"/>
      <c r="AF272" s="144"/>
      <c r="AG272" s="188" t="str">
        <f>IF(AA272="","",AA272*V272)</f>
        <v/>
      </c>
      <c r="AH272" s="189"/>
      <c r="AI272" s="189"/>
      <c r="AJ272" s="189"/>
      <c r="AK272" s="190"/>
      <c r="AL272" s="59"/>
    </row>
    <row r="273" spans="2:38" ht="5.0999999999999996" customHeight="1" x14ac:dyDescent="0.2">
      <c r="B273" s="64"/>
      <c r="C273" s="65"/>
      <c r="D273" s="143"/>
      <c r="E273" s="143"/>
      <c r="F273" s="143"/>
      <c r="G273" s="143"/>
      <c r="H273" s="143"/>
      <c r="I273" s="143"/>
      <c r="J273" s="143"/>
      <c r="K273" s="143"/>
      <c r="L273" s="143"/>
      <c r="M273" s="143"/>
      <c r="N273" s="143"/>
      <c r="O273" s="143"/>
      <c r="P273" s="65"/>
      <c r="Q273" s="65"/>
      <c r="R273" s="65"/>
      <c r="S273" s="65"/>
      <c r="T273" s="65"/>
      <c r="U273" s="65"/>
      <c r="V273" s="65"/>
      <c r="W273" s="65"/>
      <c r="X273" s="65"/>
      <c r="Y273" s="65"/>
      <c r="Z273" s="65"/>
      <c r="AA273" s="65"/>
      <c r="AB273" s="65"/>
      <c r="AC273" s="65"/>
      <c r="AD273" s="65"/>
      <c r="AE273" s="65"/>
      <c r="AF273" s="65"/>
      <c r="AG273" s="65"/>
      <c r="AH273" s="65"/>
      <c r="AI273" s="65"/>
      <c r="AJ273" s="65"/>
      <c r="AK273" s="65"/>
      <c r="AL273" s="66"/>
    </row>
    <row r="274" spans="2:38" ht="5.0999999999999996" customHeight="1" x14ac:dyDescent="0.2"/>
    <row r="275" spans="2:38" ht="5.0999999999999996" customHeight="1" x14ac:dyDescent="0.2">
      <c r="B275" s="55"/>
      <c r="C275" s="56"/>
      <c r="D275" s="56"/>
      <c r="E275" s="56"/>
      <c r="F275" s="56"/>
      <c r="G275" s="56"/>
      <c r="H275" s="56"/>
      <c r="I275" s="56"/>
      <c r="J275" s="56"/>
      <c r="K275" s="56"/>
      <c r="L275" s="56"/>
      <c r="M275" s="56"/>
      <c r="N275" s="56"/>
      <c r="O275" s="56"/>
      <c r="P275" s="56"/>
      <c r="Q275" s="56"/>
      <c r="R275" s="56"/>
      <c r="S275" s="56"/>
      <c r="T275" s="56"/>
      <c r="U275" s="56"/>
      <c r="V275" s="56"/>
      <c r="W275" s="56"/>
      <c r="X275" s="56"/>
      <c r="Y275" s="56"/>
      <c r="Z275" s="56"/>
      <c r="AA275" s="56"/>
      <c r="AB275" s="56"/>
      <c r="AC275" s="56"/>
      <c r="AD275" s="56"/>
      <c r="AE275" s="56"/>
      <c r="AF275" s="56"/>
      <c r="AG275" s="56"/>
      <c r="AH275" s="56"/>
      <c r="AI275" s="56"/>
      <c r="AJ275" s="56"/>
      <c r="AK275" s="56"/>
      <c r="AL275" s="57"/>
    </row>
    <row r="276" spans="2:38" ht="15" customHeight="1" x14ac:dyDescent="0.2">
      <c r="B276" s="58"/>
      <c r="C276" s="52" t="s">
        <v>258</v>
      </c>
      <c r="D276" s="52"/>
      <c r="E276" s="52"/>
      <c r="F276" s="52"/>
      <c r="G276" s="52"/>
      <c r="H276" s="52"/>
      <c r="I276" s="52"/>
      <c r="J276" s="52"/>
      <c r="K276" s="52"/>
      <c r="L276" s="52"/>
      <c r="M276" s="52"/>
      <c r="N276" s="52"/>
      <c r="O276" s="52"/>
      <c r="P276" s="52"/>
      <c r="Q276" s="52"/>
      <c r="R276" s="52"/>
      <c r="S276" s="52"/>
      <c r="T276" s="52"/>
      <c r="U276" s="52"/>
      <c r="V276" s="52"/>
      <c r="W276" s="52"/>
      <c r="X276" s="52"/>
      <c r="Y276" s="52"/>
      <c r="Z276" s="52"/>
      <c r="AA276" s="52"/>
      <c r="AB276" s="52"/>
      <c r="AC276" s="52"/>
      <c r="AD276" s="52"/>
      <c r="AE276" s="52"/>
      <c r="AF276" s="71">
        <v>2</v>
      </c>
      <c r="AG276" s="223"/>
      <c r="AH276" s="224"/>
      <c r="AI276" s="224"/>
      <c r="AJ276" s="224"/>
      <c r="AK276" s="225"/>
      <c r="AL276" s="59"/>
    </row>
    <row r="277" spans="2:38" ht="5.0999999999999996" customHeight="1" x14ac:dyDescent="0.2">
      <c r="B277" s="58"/>
      <c r="C277" s="52"/>
      <c r="D277" s="52"/>
      <c r="E277" s="52"/>
      <c r="F277" s="52"/>
      <c r="G277" s="52"/>
      <c r="H277" s="52"/>
      <c r="I277" s="52"/>
      <c r="J277" s="52"/>
      <c r="K277" s="52"/>
      <c r="L277" s="52"/>
      <c r="M277" s="52"/>
      <c r="N277" s="52"/>
      <c r="O277" s="52"/>
      <c r="P277" s="52"/>
      <c r="Q277" s="52"/>
      <c r="R277" s="52"/>
      <c r="S277" s="52"/>
      <c r="T277" s="52"/>
      <c r="U277" s="52"/>
      <c r="V277" s="52"/>
      <c r="W277" s="52"/>
      <c r="X277" s="52"/>
      <c r="Y277" s="52"/>
      <c r="Z277" s="52"/>
      <c r="AA277" s="52"/>
      <c r="AB277" s="52"/>
      <c r="AC277" s="52"/>
      <c r="AD277" s="52"/>
      <c r="AE277" s="52"/>
      <c r="AF277" s="52"/>
      <c r="AG277" s="52"/>
      <c r="AH277" s="52"/>
      <c r="AI277" s="52"/>
      <c r="AJ277" s="52"/>
      <c r="AK277" s="52"/>
      <c r="AL277" s="59"/>
    </row>
    <row r="278" spans="2:38" ht="15" customHeight="1" x14ac:dyDescent="0.2">
      <c r="B278" s="58"/>
      <c r="C278" s="52"/>
      <c r="D278" s="217" t="s">
        <v>138</v>
      </c>
      <c r="E278" s="217"/>
      <c r="F278" s="217"/>
      <c r="G278" s="217"/>
      <c r="H278" s="217"/>
      <c r="I278" s="217"/>
      <c r="J278" s="217"/>
      <c r="K278" s="217"/>
      <c r="L278" s="217"/>
      <c r="M278" s="217"/>
      <c r="N278" s="217"/>
      <c r="O278" s="217"/>
      <c r="P278" s="52"/>
      <c r="Q278" s="217" t="s">
        <v>136</v>
      </c>
      <c r="R278" s="217"/>
      <c r="S278" s="217"/>
      <c r="T278" s="217"/>
      <c r="U278" s="52"/>
      <c r="V278" s="217" t="s">
        <v>257</v>
      </c>
      <c r="W278" s="217"/>
      <c r="X278" s="217"/>
      <c r="Y278" s="217"/>
      <c r="Z278" s="217"/>
      <c r="AA278" s="217"/>
      <c r="AB278" s="217"/>
      <c r="AC278" s="217"/>
      <c r="AD278" s="217"/>
      <c r="AE278" s="217"/>
      <c r="AF278" s="60"/>
      <c r="AG278" s="217" t="s">
        <v>137</v>
      </c>
      <c r="AH278" s="217"/>
      <c r="AI278" s="217"/>
      <c r="AJ278" s="217"/>
      <c r="AK278" s="217"/>
      <c r="AL278" s="59"/>
    </row>
    <row r="279" spans="2:38" ht="15" customHeight="1" x14ac:dyDescent="0.2">
      <c r="B279" s="58"/>
      <c r="C279" s="82" t="s">
        <v>5</v>
      </c>
      <c r="D279" s="209"/>
      <c r="E279" s="210"/>
      <c r="F279" s="210"/>
      <c r="G279" s="210"/>
      <c r="H279" s="210"/>
      <c r="I279" s="210"/>
      <c r="J279" s="210"/>
      <c r="K279" s="210"/>
      <c r="L279" s="210"/>
      <c r="M279" s="210"/>
      <c r="N279" s="210"/>
      <c r="O279" s="211"/>
      <c r="P279" s="146"/>
      <c r="Q279" s="209"/>
      <c r="R279" s="210"/>
      <c r="S279" s="210"/>
      <c r="T279" s="211"/>
      <c r="U279" s="146"/>
      <c r="V279" s="209"/>
      <c r="W279" s="210"/>
      <c r="X279" s="210"/>
      <c r="Y279" s="210"/>
      <c r="Z279" s="210"/>
      <c r="AA279" s="210"/>
      <c r="AB279" s="210"/>
      <c r="AC279" s="210"/>
      <c r="AD279" s="210"/>
      <c r="AE279" s="211"/>
      <c r="AF279" s="144"/>
      <c r="AG279" s="188"/>
      <c r="AH279" s="189"/>
      <c r="AI279" s="189"/>
      <c r="AJ279" s="189"/>
      <c r="AK279" s="190"/>
      <c r="AL279" s="59"/>
    </row>
    <row r="280" spans="2:38" ht="5.0999999999999996" customHeight="1" x14ac:dyDescent="0.2">
      <c r="B280" s="58"/>
      <c r="C280" s="82"/>
      <c r="D280" s="146"/>
      <c r="E280" s="146"/>
      <c r="F280" s="146"/>
      <c r="G280" s="146"/>
      <c r="H280" s="146"/>
      <c r="I280" s="146"/>
      <c r="J280" s="146"/>
      <c r="K280" s="146"/>
      <c r="L280" s="146"/>
      <c r="M280" s="146"/>
      <c r="N280" s="146"/>
      <c r="O280" s="146"/>
      <c r="P280" s="146"/>
      <c r="Q280" s="146"/>
      <c r="R280" s="146"/>
      <c r="S280" s="146"/>
      <c r="T280" s="146"/>
      <c r="U280" s="146"/>
      <c r="V280" s="146"/>
      <c r="W280" s="146"/>
      <c r="X280" s="146"/>
      <c r="Y280" s="146"/>
      <c r="Z280" s="146"/>
      <c r="AA280" s="89"/>
      <c r="AB280" s="89"/>
      <c r="AC280" s="89"/>
      <c r="AD280" s="89"/>
      <c r="AE280" s="89"/>
      <c r="AF280" s="144"/>
      <c r="AG280" s="90"/>
      <c r="AH280" s="90"/>
      <c r="AI280" s="90"/>
      <c r="AJ280" s="90"/>
      <c r="AK280" s="90"/>
      <c r="AL280" s="59"/>
    </row>
    <row r="281" spans="2:38" ht="15" customHeight="1" x14ac:dyDescent="0.2">
      <c r="B281" s="58"/>
      <c r="C281" s="82" t="s">
        <v>6</v>
      </c>
      <c r="D281" s="209"/>
      <c r="E281" s="210"/>
      <c r="F281" s="210"/>
      <c r="G281" s="210"/>
      <c r="H281" s="210"/>
      <c r="I281" s="210"/>
      <c r="J281" s="210"/>
      <c r="K281" s="210"/>
      <c r="L281" s="210"/>
      <c r="M281" s="210"/>
      <c r="N281" s="210"/>
      <c r="O281" s="211"/>
      <c r="P281" s="146"/>
      <c r="Q281" s="209"/>
      <c r="R281" s="210"/>
      <c r="S281" s="210"/>
      <c r="T281" s="211"/>
      <c r="U281" s="146"/>
      <c r="V281" s="209"/>
      <c r="W281" s="210"/>
      <c r="X281" s="210"/>
      <c r="Y281" s="210"/>
      <c r="Z281" s="210"/>
      <c r="AA281" s="210"/>
      <c r="AB281" s="210"/>
      <c r="AC281" s="210"/>
      <c r="AD281" s="210"/>
      <c r="AE281" s="211"/>
      <c r="AF281" s="144"/>
      <c r="AG281" s="188"/>
      <c r="AH281" s="189"/>
      <c r="AI281" s="189"/>
      <c r="AJ281" s="189"/>
      <c r="AK281" s="190"/>
      <c r="AL281" s="59"/>
    </row>
    <row r="282" spans="2:38" ht="5.0999999999999996" customHeight="1" x14ac:dyDescent="0.2">
      <c r="B282" s="64"/>
      <c r="C282" s="65"/>
      <c r="D282" s="143"/>
      <c r="E282" s="143"/>
      <c r="F282" s="143"/>
      <c r="G282" s="143"/>
      <c r="H282" s="143"/>
      <c r="I282" s="143"/>
      <c r="J282" s="143"/>
      <c r="K282" s="143"/>
      <c r="L282" s="143"/>
      <c r="M282" s="143"/>
      <c r="N282" s="143"/>
      <c r="O282" s="143"/>
      <c r="P282" s="65"/>
      <c r="Q282" s="65"/>
      <c r="R282" s="65"/>
      <c r="S282" s="65"/>
      <c r="T282" s="65"/>
      <c r="U282" s="65"/>
      <c r="V282" s="65"/>
      <c r="W282" s="65"/>
      <c r="X282" s="65"/>
      <c r="Y282" s="65"/>
      <c r="Z282" s="65"/>
      <c r="AA282" s="65"/>
      <c r="AB282" s="65"/>
      <c r="AC282" s="65"/>
      <c r="AD282" s="65"/>
      <c r="AE282" s="65"/>
      <c r="AF282" s="65"/>
      <c r="AG282" s="65"/>
      <c r="AH282" s="65"/>
      <c r="AI282" s="65"/>
      <c r="AJ282" s="65"/>
      <c r="AK282" s="65"/>
      <c r="AL282" s="66"/>
    </row>
    <row r="283" spans="2:38" ht="5.0999999999999996" customHeight="1" x14ac:dyDescent="0.2"/>
    <row r="284" spans="2:38" ht="5.0999999999999996" customHeight="1" x14ac:dyDescent="0.2">
      <c r="B284" s="55"/>
      <c r="C284" s="56"/>
      <c r="D284" s="56"/>
      <c r="E284" s="56"/>
      <c r="F284" s="56"/>
      <c r="G284" s="56"/>
      <c r="H284" s="56"/>
      <c r="I284" s="56"/>
      <c r="J284" s="56"/>
      <c r="K284" s="56"/>
      <c r="L284" s="56"/>
      <c r="M284" s="56"/>
      <c r="N284" s="56"/>
      <c r="O284" s="56"/>
      <c r="P284" s="56"/>
      <c r="Q284" s="56"/>
      <c r="R284" s="56"/>
      <c r="S284" s="56"/>
      <c r="T284" s="56"/>
      <c r="U284" s="56"/>
      <c r="V284" s="56"/>
      <c r="W284" s="56"/>
      <c r="X284" s="56"/>
      <c r="Y284" s="56"/>
      <c r="Z284" s="56"/>
      <c r="AA284" s="56"/>
      <c r="AB284" s="56"/>
      <c r="AC284" s="56"/>
      <c r="AD284" s="56"/>
      <c r="AE284" s="56"/>
      <c r="AF284" s="56"/>
      <c r="AG284" s="56"/>
      <c r="AH284" s="56"/>
      <c r="AI284" s="56"/>
      <c r="AJ284" s="56"/>
      <c r="AK284" s="56"/>
      <c r="AL284" s="57"/>
    </row>
    <row r="285" spans="2:38" ht="15" customHeight="1" x14ac:dyDescent="0.2">
      <c r="B285" s="58"/>
      <c r="C285" s="68" t="s">
        <v>259</v>
      </c>
      <c r="D285" s="52"/>
      <c r="E285" s="52"/>
      <c r="F285" s="52"/>
      <c r="G285" s="52"/>
      <c r="H285" s="52"/>
      <c r="I285" s="52"/>
      <c r="J285" s="52"/>
      <c r="K285" s="52"/>
      <c r="L285" s="52"/>
      <c r="M285" s="52"/>
      <c r="N285" s="52"/>
      <c r="O285" s="52"/>
      <c r="P285" s="52"/>
      <c r="Q285" s="52"/>
      <c r="R285" s="52"/>
      <c r="S285" s="52"/>
      <c r="T285" s="52"/>
      <c r="U285" s="52"/>
      <c r="V285" s="52"/>
      <c r="W285" s="52"/>
      <c r="X285" s="52"/>
      <c r="Y285" s="52"/>
      <c r="Z285" s="52"/>
      <c r="AA285" s="52"/>
      <c r="AB285" s="52"/>
      <c r="AC285" s="52"/>
      <c r="AD285" s="52"/>
      <c r="AE285" s="52"/>
      <c r="AF285" s="71">
        <v>2</v>
      </c>
      <c r="AG285" s="223"/>
      <c r="AH285" s="224"/>
      <c r="AI285" s="224"/>
      <c r="AJ285" s="224"/>
      <c r="AK285" s="225"/>
      <c r="AL285" s="59"/>
    </row>
    <row r="286" spans="2:38" ht="5.0999999999999996" customHeight="1" x14ac:dyDescent="0.2">
      <c r="B286" s="58"/>
      <c r="C286" s="52"/>
      <c r="D286" s="52"/>
      <c r="E286" s="52"/>
      <c r="F286" s="52"/>
      <c r="G286" s="52"/>
      <c r="H286" s="52"/>
      <c r="I286" s="52"/>
      <c r="J286" s="52"/>
      <c r="K286" s="52"/>
      <c r="L286" s="52"/>
      <c r="M286" s="52"/>
      <c r="N286" s="52"/>
      <c r="O286" s="52"/>
      <c r="P286" s="52"/>
      <c r="Q286" s="52"/>
      <c r="R286" s="52"/>
      <c r="S286" s="52"/>
      <c r="T286" s="52"/>
      <c r="U286" s="52"/>
      <c r="V286" s="52"/>
      <c r="W286" s="52"/>
      <c r="X286" s="52"/>
      <c r="Y286" s="52"/>
      <c r="Z286" s="52"/>
      <c r="AA286" s="52"/>
      <c r="AB286" s="52"/>
      <c r="AC286" s="52"/>
      <c r="AD286" s="52"/>
      <c r="AE286" s="52"/>
      <c r="AF286" s="52"/>
      <c r="AG286" s="52"/>
      <c r="AH286" s="52"/>
      <c r="AI286" s="52"/>
      <c r="AJ286" s="52"/>
      <c r="AK286" s="52"/>
      <c r="AL286" s="59"/>
    </row>
    <row r="287" spans="2:38" ht="15" customHeight="1" x14ac:dyDescent="0.2">
      <c r="B287" s="58"/>
      <c r="C287" s="52"/>
      <c r="D287" s="217" t="s">
        <v>138</v>
      </c>
      <c r="E287" s="217"/>
      <c r="F287" s="217"/>
      <c r="G287" s="217"/>
      <c r="H287" s="217"/>
      <c r="I287" s="217"/>
      <c r="J287" s="217"/>
      <c r="K287" s="217"/>
      <c r="L287" s="217"/>
      <c r="M287" s="217"/>
      <c r="N287" s="217"/>
      <c r="O287" s="217"/>
      <c r="P287" s="52"/>
      <c r="Q287" s="217" t="s">
        <v>136</v>
      </c>
      <c r="R287" s="217"/>
      <c r="S287" s="217"/>
      <c r="T287" s="217"/>
      <c r="U287" s="52"/>
      <c r="V287" s="217" t="s">
        <v>257</v>
      </c>
      <c r="W287" s="217"/>
      <c r="X287" s="217"/>
      <c r="Y287" s="217"/>
      <c r="Z287" s="217"/>
      <c r="AA287" s="217"/>
      <c r="AB287" s="217"/>
      <c r="AC287" s="217"/>
      <c r="AD287" s="217"/>
      <c r="AE287" s="217"/>
      <c r="AF287" s="60"/>
      <c r="AG287" s="217" t="s">
        <v>137</v>
      </c>
      <c r="AH287" s="217"/>
      <c r="AI287" s="217"/>
      <c r="AJ287" s="217"/>
      <c r="AK287" s="217"/>
      <c r="AL287" s="59"/>
    </row>
    <row r="288" spans="2:38" ht="15" customHeight="1" x14ac:dyDescent="0.2">
      <c r="B288" s="58"/>
      <c r="C288" s="82" t="s">
        <v>5</v>
      </c>
      <c r="D288" s="209"/>
      <c r="E288" s="210"/>
      <c r="F288" s="210"/>
      <c r="G288" s="210"/>
      <c r="H288" s="210"/>
      <c r="I288" s="210"/>
      <c r="J288" s="210"/>
      <c r="K288" s="210"/>
      <c r="L288" s="210"/>
      <c r="M288" s="210"/>
      <c r="N288" s="210"/>
      <c r="O288" s="211"/>
      <c r="P288" s="146"/>
      <c r="Q288" s="209"/>
      <c r="R288" s="210"/>
      <c r="S288" s="210"/>
      <c r="T288" s="211"/>
      <c r="U288" s="146"/>
      <c r="V288" s="209"/>
      <c r="W288" s="210"/>
      <c r="X288" s="210"/>
      <c r="Y288" s="210"/>
      <c r="Z288" s="210"/>
      <c r="AA288" s="210"/>
      <c r="AB288" s="210"/>
      <c r="AC288" s="210"/>
      <c r="AD288" s="210"/>
      <c r="AE288" s="211"/>
      <c r="AF288" s="144"/>
      <c r="AG288" s="188"/>
      <c r="AH288" s="189"/>
      <c r="AI288" s="189"/>
      <c r="AJ288" s="189"/>
      <c r="AK288" s="190"/>
      <c r="AL288" s="59"/>
    </row>
    <row r="289" spans="2:38" ht="5.0999999999999996" customHeight="1" x14ac:dyDescent="0.2">
      <c r="B289" s="58"/>
      <c r="C289" s="82"/>
      <c r="D289" s="146"/>
      <c r="E289" s="146"/>
      <c r="F289" s="146"/>
      <c r="G289" s="146"/>
      <c r="H289" s="146"/>
      <c r="I289" s="146"/>
      <c r="J289" s="146"/>
      <c r="K289" s="146"/>
      <c r="L289" s="146"/>
      <c r="M289" s="146"/>
      <c r="N289" s="146"/>
      <c r="O289" s="146"/>
      <c r="P289" s="146"/>
      <c r="Q289" s="146"/>
      <c r="R289" s="146"/>
      <c r="S289" s="146"/>
      <c r="T289" s="146"/>
      <c r="U289" s="146"/>
      <c r="V289" s="146"/>
      <c r="W289" s="146"/>
      <c r="X289" s="146"/>
      <c r="Y289" s="146"/>
      <c r="Z289" s="146"/>
      <c r="AA289" s="89"/>
      <c r="AB289" s="89"/>
      <c r="AC289" s="89"/>
      <c r="AD289" s="89"/>
      <c r="AE289" s="89"/>
      <c r="AF289" s="144"/>
      <c r="AG289" s="90"/>
      <c r="AH289" s="90"/>
      <c r="AI289" s="90"/>
      <c r="AJ289" s="90"/>
      <c r="AK289" s="90"/>
      <c r="AL289" s="59"/>
    </row>
    <row r="290" spans="2:38" ht="15" customHeight="1" x14ac:dyDescent="0.2">
      <c r="B290" s="58"/>
      <c r="C290" s="82" t="s">
        <v>6</v>
      </c>
      <c r="D290" s="209"/>
      <c r="E290" s="210"/>
      <c r="F290" s="210"/>
      <c r="G290" s="210"/>
      <c r="H290" s="210"/>
      <c r="I290" s="210"/>
      <c r="J290" s="210"/>
      <c r="K290" s="210"/>
      <c r="L290" s="210"/>
      <c r="M290" s="210"/>
      <c r="N290" s="210"/>
      <c r="O290" s="211"/>
      <c r="P290" s="146"/>
      <c r="Q290" s="209"/>
      <c r="R290" s="210"/>
      <c r="S290" s="210"/>
      <c r="T290" s="211"/>
      <c r="U290" s="146"/>
      <c r="V290" s="209"/>
      <c r="W290" s="210"/>
      <c r="X290" s="210"/>
      <c r="Y290" s="210"/>
      <c r="Z290" s="210"/>
      <c r="AA290" s="210"/>
      <c r="AB290" s="210"/>
      <c r="AC290" s="210"/>
      <c r="AD290" s="210"/>
      <c r="AE290" s="211"/>
      <c r="AF290" s="144"/>
      <c r="AG290" s="188" t="str">
        <f>IF(AA290="","",AA290*V290)</f>
        <v/>
      </c>
      <c r="AH290" s="189"/>
      <c r="AI290" s="189"/>
      <c r="AJ290" s="189"/>
      <c r="AK290" s="190"/>
      <c r="AL290" s="59"/>
    </row>
    <row r="291" spans="2:38" ht="5.0999999999999996" customHeight="1" x14ac:dyDescent="0.2">
      <c r="B291" s="64"/>
      <c r="C291" s="65"/>
      <c r="D291" s="99"/>
      <c r="E291" s="99"/>
      <c r="F291" s="99"/>
      <c r="G291" s="99"/>
      <c r="H291" s="99"/>
      <c r="I291" s="99"/>
      <c r="J291" s="99"/>
      <c r="K291" s="99"/>
      <c r="L291" s="99"/>
      <c r="M291" s="99"/>
      <c r="N291" s="99"/>
      <c r="O291" s="99"/>
      <c r="P291" s="99"/>
      <c r="Q291" s="99"/>
      <c r="R291" s="99"/>
      <c r="S291" s="99"/>
      <c r="T291" s="99"/>
      <c r="U291" s="99"/>
      <c r="V291" s="99"/>
      <c r="W291" s="99"/>
      <c r="X291" s="99"/>
      <c r="Y291" s="99"/>
      <c r="Z291" s="99"/>
      <c r="AA291" s="99"/>
      <c r="AB291" s="99"/>
      <c r="AC291" s="99"/>
      <c r="AD291" s="99"/>
      <c r="AE291" s="99"/>
      <c r="AF291" s="65"/>
      <c r="AG291" s="65"/>
      <c r="AH291" s="65"/>
      <c r="AI291" s="65"/>
      <c r="AJ291" s="65"/>
      <c r="AK291" s="65"/>
      <c r="AL291" s="66"/>
    </row>
    <row r="292" spans="2:38" ht="5.0999999999999996" customHeight="1" x14ac:dyDescent="0.2"/>
    <row r="293" spans="2:38" s="52" customFormat="1" ht="5.0999999999999996" customHeight="1" x14ac:dyDescent="0.2">
      <c r="B293" s="55"/>
      <c r="C293" s="56"/>
      <c r="D293" s="56"/>
      <c r="E293" s="56"/>
      <c r="F293" s="56"/>
      <c r="G293" s="56"/>
      <c r="H293" s="56"/>
      <c r="I293" s="56"/>
      <c r="J293" s="56"/>
      <c r="K293" s="56"/>
      <c r="L293" s="56"/>
      <c r="M293" s="56"/>
      <c r="N293" s="56"/>
      <c r="O293" s="56"/>
      <c r="P293" s="56"/>
      <c r="Q293" s="56"/>
      <c r="R293" s="56"/>
      <c r="S293" s="56"/>
      <c r="T293" s="56"/>
      <c r="U293" s="56"/>
      <c r="V293" s="56"/>
      <c r="W293" s="56"/>
      <c r="X293" s="56"/>
      <c r="Y293" s="56"/>
      <c r="Z293" s="56"/>
      <c r="AA293" s="56"/>
      <c r="AB293" s="56"/>
      <c r="AC293" s="56"/>
      <c r="AD293" s="56"/>
      <c r="AE293" s="56"/>
      <c r="AF293" s="56"/>
      <c r="AG293" s="56"/>
      <c r="AH293" s="56"/>
      <c r="AI293" s="56"/>
      <c r="AJ293" s="56"/>
      <c r="AK293" s="56"/>
      <c r="AL293" s="57"/>
    </row>
    <row r="294" spans="2:38" ht="15" customHeight="1" x14ac:dyDescent="0.2">
      <c r="B294" s="58"/>
      <c r="C294" s="68" t="s">
        <v>260</v>
      </c>
      <c r="D294" s="52"/>
      <c r="E294" s="52"/>
      <c r="F294" s="52"/>
      <c r="G294" s="52"/>
      <c r="H294" s="52"/>
      <c r="I294" s="52"/>
      <c r="J294" s="52"/>
      <c r="K294" s="52"/>
      <c r="L294" s="52"/>
      <c r="M294" s="52"/>
      <c r="N294" s="52"/>
      <c r="O294" s="52"/>
      <c r="P294" s="52"/>
      <c r="Q294" s="52"/>
      <c r="R294" s="52"/>
      <c r="S294" s="52"/>
      <c r="T294" s="52"/>
      <c r="U294" s="52"/>
      <c r="V294" s="52"/>
      <c r="W294" s="52"/>
      <c r="X294" s="52"/>
      <c r="Y294" s="52"/>
      <c r="Z294" s="52"/>
      <c r="AA294" s="52"/>
      <c r="AB294" s="52"/>
      <c r="AC294" s="52"/>
      <c r="AD294" s="52"/>
      <c r="AE294" s="52"/>
      <c r="AF294" s="71">
        <v>2</v>
      </c>
      <c r="AG294" s="223"/>
      <c r="AH294" s="224"/>
      <c r="AI294" s="224"/>
      <c r="AJ294" s="224"/>
      <c r="AK294" s="225"/>
      <c r="AL294" s="59"/>
    </row>
    <row r="295" spans="2:38" ht="5.0999999999999996" customHeight="1" x14ac:dyDescent="0.2">
      <c r="B295" s="58"/>
      <c r="C295" s="52"/>
      <c r="D295" s="52"/>
      <c r="E295" s="52"/>
      <c r="F295" s="52"/>
      <c r="G295" s="52"/>
      <c r="H295" s="52"/>
      <c r="I295" s="52"/>
      <c r="J295" s="52"/>
      <c r="K295" s="52"/>
      <c r="L295" s="52"/>
      <c r="M295" s="52"/>
      <c r="N295" s="52"/>
      <c r="O295" s="52"/>
      <c r="P295" s="52"/>
      <c r="Q295" s="52"/>
      <c r="R295" s="52"/>
      <c r="S295" s="52"/>
      <c r="T295" s="52"/>
      <c r="U295" s="52"/>
      <c r="V295" s="52"/>
      <c r="W295" s="52"/>
      <c r="X295" s="52"/>
      <c r="Y295" s="52"/>
      <c r="Z295" s="52"/>
      <c r="AA295" s="52"/>
      <c r="AB295" s="52"/>
      <c r="AC295" s="52"/>
      <c r="AD295" s="52"/>
      <c r="AE295" s="52"/>
      <c r="AF295" s="52"/>
      <c r="AG295" s="52"/>
      <c r="AH295" s="52"/>
      <c r="AI295" s="52"/>
      <c r="AJ295" s="52"/>
      <c r="AK295" s="52"/>
      <c r="AL295" s="59"/>
    </row>
    <row r="296" spans="2:38" ht="15" customHeight="1" x14ac:dyDescent="0.2">
      <c r="B296" s="58"/>
      <c r="C296" s="52"/>
      <c r="D296" s="217" t="s">
        <v>261</v>
      </c>
      <c r="E296" s="217"/>
      <c r="F296" s="217"/>
      <c r="G296" s="217"/>
      <c r="H296" s="217"/>
      <c r="I296" s="217"/>
      <c r="J296" s="217"/>
      <c r="K296" s="217"/>
      <c r="L296" s="217"/>
      <c r="M296" s="217"/>
      <c r="N296" s="217"/>
      <c r="O296" s="217"/>
      <c r="P296" s="52"/>
      <c r="Q296" s="217" t="s">
        <v>262</v>
      </c>
      <c r="R296" s="217"/>
      <c r="S296" s="217"/>
      <c r="T296" s="217"/>
      <c r="U296" s="52"/>
      <c r="V296" s="217" t="s">
        <v>263</v>
      </c>
      <c r="W296" s="217"/>
      <c r="X296" s="217"/>
      <c r="Y296" s="217"/>
      <c r="Z296" s="217"/>
      <c r="AA296" s="217"/>
      <c r="AB296" s="217"/>
      <c r="AC296" s="217"/>
      <c r="AD296" s="217"/>
      <c r="AE296" s="217"/>
      <c r="AF296" s="60"/>
      <c r="AG296" s="217" t="s">
        <v>264</v>
      </c>
      <c r="AH296" s="217"/>
      <c r="AI296" s="217"/>
      <c r="AJ296" s="217"/>
      <c r="AK296" s="217"/>
      <c r="AL296" s="59"/>
    </row>
    <row r="297" spans="2:38" ht="15" customHeight="1" x14ac:dyDescent="0.2">
      <c r="B297" s="58"/>
      <c r="C297" s="82" t="s">
        <v>5</v>
      </c>
      <c r="D297" s="191"/>
      <c r="E297" s="192"/>
      <c r="F297" s="192"/>
      <c r="G297" s="192"/>
      <c r="H297" s="192"/>
      <c r="I297" s="192"/>
      <c r="J297" s="192"/>
      <c r="K297" s="192"/>
      <c r="L297" s="192"/>
      <c r="M297" s="192"/>
      <c r="N297" s="192"/>
      <c r="O297" s="193"/>
      <c r="P297" s="144"/>
      <c r="Q297" s="191"/>
      <c r="R297" s="192"/>
      <c r="S297" s="192"/>
      <c r="T297" s="193"/>
      <c r="U297" s="144"/>
      <c r="V297" s="227"/>
      <c r="W297" s="228"/>
      <c r="X297" s="228"/>
      <c r="Y297" s="228"/>
      <c r="Z297" s="228"/>
      <c r="AA297" s="228"/>
      <c r="AB297" s="228"/>
      <c r="AC297" s="228"/>
      <c r="AD297" s="228"/>
      <c r="AE297" s="229"/>
      <c r="AF297" s="144"/>
      <c r="AG297" s="188"/>
      <c r="AH297" s="189"/>
      <c r="AI297" s="189"/>
      <c r="AJ297" s="189"/>
      <c r="AK297" s="190"/>
      <c r="AL297" s="59"/>
    </row>
    <row r="298" spans="2:38" ht="5.0999999999999996" customHeight="1" x14ac:dyDescent="0.2">
      <c r="B298" s="58"/>
      <c r="C298" s="82"/>
      <c r="D298" s="144"/>
      <c r="E298" s="144"/>
      <c r="F298" s="144"/>
      <c r="G298" s="144"/>
      <c r="H298" s="144"/>
      <c r="I298" s="144"/>
      <c r="J298" s="144"/>
      <c r="K298" s="144"/>
      <c r="L298" s="144"/>
      <c r="M298" s="144"/>
      <c r="N298" s="144"/>
      <c r="O298" s="144"/>
      <c r="P298" s="144"/>
      <c r="Q298" s="144"/>
      <c r="R298" s="144"/>
      <c r="S298" s="144"/>
      <c r="T298" s="144"/>
      <c r="U298" s="144"/>
      <c r="V298" s="144"/>
      <c r="W298" s="144"/>
      <c r="X298" s="144"/>
      <c r="Y298" s="144"/>
      <c r="Z298" s="144"/>
      <c r="AA298" s="90"/>
      <c r="AB298" s="90"/>
      <c r="AC298" s="90"/>
      <c r="AD298" s="90"/>
      <c r="AE298" s="90"/>
      <c r="AF298" s="144"/>
      <c r="AG298" s="90"/>
      <c r="AH298" s="90"/>
      <c r="AI298" s="90"/>
      <c r="AJ298" s="90"/>
      <c r="AK298" s="90"/>
      <c r="AL298" s="59"/>
    </row>
    <row r="299" spans="2:38" ht="15" customHeight="1" x14ac:dyDescent="0.2">
      <c r="B299" s="58"/>
      <c r="C299" s="82" t="s">
        <v>6</v>
      </c>
      <c r="D299" s="191"/>
      <c r="E299" s="192"/>
      <c r="F299" s="192"/>
      <c r="G299" s="192"/>
      <c r="H299" s="192"/>
      <c r="I299" s="192"/>
      <c r="J299" s="192"/>
      <c r="K299" s="192"/>
      <c r="L299" s="192"/>
      <c r="M299" s="192"/>
      <c r="N299" s="192"/>
      <c r="O299" s="193"/>
      <c r="P299" s="144"/>
      <c r="Q299" s="209"/>
      <c r="R299" s="210"/>
      <c r="S299" s="210"/>
      <c r="T299" s="211"/>
      <c r="U299" s="144"/>
      <c r="V299" s="227"/>
      <c r="W299" s="228"/>
      <c r="X299" s="228"/>
      <c r="Y299" s="228"/>
      <c r="Z299" s="228"/>
      <c r="AA299" s="228"/>
      <c r="AB299" s="228"/>
      <c r="AC299" s="228"/>
      <c r="AD299" s="228"/>
      <c r="AE299" s="229"/>
      <c r="AF299" s="144"/>
      <c r="AG299" s="188" t="str">
        <f>IF(AA299="","",AA299*V299)</f>
        <v/>
      </c>
      <c r="AH299" s="189"/>
      <c r="AI299" s="189"/>
      <c r="AJ299" s="189"/>
      <c r="AK299" s="190"/>
      <c r="AL299" s="59"/>
    </row>
    <row r="300" spans="2:38" ht="5.0999999999999996" customHeight="1" x14ac:dyDescent="0.2">
      <c r="B300" s="58"/>
      <c r="C300" s="52"/>
      <c r="D300" s="52"/>
      <c r="E300" s="52"/>
      <c r="F300" s="52"/>
      <c r="G300" s="52"/>
      <c r="H300" s="52"/>
      <c r="I300" s="52"/>
      <c r="J300" s="52"/>
      <c r="K300" s="52"/>
      <c r="L300" s="52"/>
      <c r="M300" s="52"/>
      <c r="N300" s="52"/>
      <c r="O300" s="52"/>
      <c r="P300" s="52"/>
      <c r="Q300" s="52"/>
      <c r="R300" s="52"/>
      <c r="S300" s="52"/>
      <c r="T300" s="52"/>
      <c r="U300" s="52"/>
      <c r="V300" s="52"/>
      <c r="W300" s="52"/>
      <c r="X300" s="52"/>
      <c r="Y300" s="52"/>
      <c r="Z300" s="52"/>
      <c r="AA300" s="52"/>
      <c r="AB300" s="52"/>
      <c r="AC300" s="52"/>
      <c r="AD300" s="52"/>
      <c r="AE300" s="52"/>
      <c r="AF300" s="52"/>
      <c r="AG300" s="52"/>
      <c r="AH300" s="52"/>
      <c r="AI300" s="52"/>
      <c r="AJ300" s="52"/>
      <c r="AK300" s="52"/>
      <c r="AL300" s="59"/>
    </row>
    <row r="301" spans="2:38" ht="15" customHeight="1" x14ac:dyDescent="0.2">
      <c r="B301" s="58"/>
      <c r="C301" s="176" t="s">
        <v>13</v>
      </c>
      <c r="D301" s="60" t="s">
        <v>266</v>
      </c>
      <c r="E301" s="52"/>
      <c r="F301" s="52"/>
      <c r="G301" s="52"/>
      <c r="H301" s="52"/>
      <c r="I301" s="52"/>
      <c r="J301" s="52"/>
      <c r="K301" s="52"/>
      <c r="L301" s="52"/>
      <c r="M301" s="52"/>
      <c r="N301" s="52"/>
      <c r="O301" s="52"/>
      <c r="P301" s="52"/>
      <c r="Q301" s="52"/>
      <c r="R301" s="52"/>
      <c r="S301" s="52"/>
      <c r="T301" s="52"/>
      <c r="U301" s="52"/>
      <c r="V301" s="52"/>
      <c r="W301" s="52"/>
      <c r="X301" s="52"/>
      <c r="Y301" s="52"/>
      <c r="Z301" s="52"/>
      <c r="AA301" s="52"/>
      <c r="AB301" s="52"/>
      <c r="AC301" s="52"/>
      <c r="AD301" s="52"/>
      <c r="AE301" s="52"/>
      <c r="AF301" s="52"/>
      <c r="AG301" s="52"/>
      <c r="AH301" s="52"/>
      <c r="AI301" s="52"/>
      <c r="AJ301" s="52"/>
      <c r="AK301" s="52"/>
      <c r="AL301" s="59"/>
    </row>
    <row r="302" spans="2:38" ht="15" customHeight="1" x14ac:dyDescent="0.2">
      <c r="B302" s="58"/>
      <c r="C302" s="52"/>
      <c r="D302" s="60" t="s">
        <v>265</v>
      </c>
      <c r="E302" s="52"/>
      <c r="F302" s="52"/>
      <c r="G302" s="52"/>
      <c r="H302" s="52"/>
      <c r="I302" s="52"/>
      <c r="J302" s="52"/>
      <c r="K302" s="52"/>
      <c r="L302" s="52"/>
      <c r="M302" s="52"/>
      <c r="N302" s="52"/>
      <c r="O302" s="52"/>
      <c r="P302" s="52"/>
      <c r="Q302" s="52"/>
      <c r="R302" s="52"/>
      <c r="S302" s="52"/>
      <c r="T302" s="52"/>
      <c r="U302" s="52"/>
      <c r="V302" s="52"/>
      <c r="W302" s="52"/>
      <c r="X302" s="52"/>
      <c r="Y302" s="52"/>
      <c r="Z302" s="52"/>
      <c r="AA302" s="52"/>
      <c r="AB302" s="52"/>
      <c r="AC302" s="52"/>
      <c r="AD302" s="52"/>
      <c r="AE302" s="52"/>
      <c r="AF302" s="52"/>
      <c r="AG302" s="52"/>
      <c r="AH302" s="52"/>
      <c r="AI302" s="52"/>
      <c r="AJ302" s="52"/>
      <c r="AK302" s="52"/>
      <c r="AL302" s="59"/>
    </row>
    <row r="303" spans="2:38" ht="5.0999999999999996" customHeight="1" x14ac:dyDescent="0.2">
      <c r="B303" s="64"/>
      <c r="C303" s="65"/>
      <c r="D303" s="65"/>
      <c r="E303" s="65"/>
      <c r="F303" s="65"/>
      <c r="G303" s="65"/>
      <c r="H303" s="65"/>
      <c r="I303" s="65"/>
      <c r="J303" s="65"/>
      <c r="K303" s="65"/>
      <c r="L303" s="65"/>
      <c r="M303" s="65"/>
      <c r="N303" s="65"/>
      <c r="O303" s="65"/>
      <c r="P303" s="65"/>
      <c r="Q303" s="65"/>
      <c r="R303" s="65"/>
      <c r="S303" s="65"/>
      <c r="T303" s="65"/>
      <c r="U303" s="65"/>
      <c r="V303" s="65"/>
      <c r="W303" s="65"/>
      <c r="X303" s="65"/>
      <c r="Y303" s="65"/>
      <c r="Z303" s="65"/>
      <c r="AA303" s="65"/>
      <c r="AB303" s="65"/>
      <c r="AC303" s="65"/>
      <c r="AD303" s="65"/>
      <c r="AE303" s="65"/>
      <c r="AF303" s="65"/>
      <c r="AG303" s="65"/>
      <c r="AH303" s="65"/>
      <c r="AI303" s="65"/>
      <c r="AJ303" s="65"/>
      <c r="AK303" s="65"/>
      <c r="AL303" s="66"/>
    </row>
    <row r="304" spans="2:38" ht="5.0999999999999996" customHeight="1" x14ac:dyDescent="0.2"/>
    <row r="305" spans="1:43" s="52" customFormat="1" ht="5.0999999999999996" customHeight="1" x14ac:dyDescent="0.2">
      <c r="B305" s="55"/>
      <c r="C305" s="56"/>
      <c r="D305" s="56"/>
      <c r="E305" s="56"/>
      <c r="F305" s="56"/>
      <c r="G305" s="56"/>
      <c r="H305" s="56"/>
      <c r="I305" s="56"/>
      <c r="J305" s="56"/>
      <c r="K305" s="56"/>
      <c r="L305" s="56"/>
      <c r="M305" s="56"/>
      <c r="N305" s="56"/>
      <c r="O305" s="56"/>
      <c r="P305" s="56"/>
      <c r="Q305" s="56"/>
      <c r="R305" s="56"/>
      <c r="S305" s="56"/>
      <c r="T305" s="56"/>
      <c r="U305" s="56"/>
      <c r="V305" s="56"/>
      <c r="W305" s="56"/>
      <c r="X305" s="56"/>
      <c r="Y305" s="56"/>
      <c r="Z305" s="56"/>
      <c r="AA305" s="56"/>
      <c r="AB305" s="56"/>
      <c r="AC305" s="56"/>
      <c r="AD305" s="56"/>
      <c r="AE305" s="56"/>
      <c r="AF305" s="56"/>
      <c r="AG305" s="56"/>
      <c r="AH305" s="56"/>
      <c r="AI305" s="56"/>
      <c r="AJ305" s="56"/>
      <c r="AK305" s="56"/>
      <c r="AL305" s="57"/>
    </row>
    <row r="306" spans="1:43" ht="15" customHeight="1" x14ac:dyDescent="0.2">
      <c r="B306" s="58"/>
      <c r="C306" s="68" t="s">
        <v>267</v>
      </c>
      <c r="D306" s="52"/>
      <c r="E306" s="52"/>
      <c r="F306" s="52"/>
      <c r="G306" s="52"/>
      <c r="H306" s="52"/>
      <c r="I306" s="52"/>
      <c r="J306" s="52"/>
      <c r="K306" s="52"/>
      <c r="L306" s="52"/>
      <c r="M306" s="52"/>
      <c r="N306" s="52"/>
      <c r="O306" s="52"/>
      <c r="P306" s="52"/>
      <c r="Q306" s="52"/>
      <c r="R306" s="52"/>
      <c r="S306" s="52"/>
      <c r="T306" s="52"/>
      <c r="U306" s="52"/>
      <c r="V306" s="52"/>
      <c r="W306" s="52"/>
      <c r="X306" s="52"/>
      <c r="Y306" s="52"/>
      <c r="Z306" s="52"/>
      <c r="AA306" s="52"/>
      <c r="AB306" s="52"/>
      <c r="AC306" s="52"/>
      <c r="AD306" s="52"/>
      <c r="AE306" s="52"/>
      <c r="AF306" s="71">
        <v>2</v>
      </c>
      <c r="AG306" s="223"/>
      <c r="AH306" s="224"/>
      <c r="AI306" s="224"/>
      <c r="AJ306" s="224"/>
      <c r="AK306" s="225"/>
      <c r="AL306" s="59"/>
    </row>
    <row r="307" spans="1:43" s="52" customFormat="1" ht="5.0999999999999996" customHeight="1" x14ac:dyDescent="0.2">
      <c r="B307" s="58"/>
      <c r="D307" s="82"/>
      <c r="E307" s="82"/>
      <c r="F307" s="82"/>
      <c r="G307" s="82"/>
      <c r="H307" s="82"/>
      <c r="I307" s="82"/>
      <c r="J307" s="82"/>
      <c r="K307" s="82"/>
      <c r="L307" s="82"/>
      <c r="M307" s="82"/>
      <c r="N307" s="82"/>
      <c r="O307" s="82"/>
      <c r="Q307" s="82"/>
      <c r="R307" s="82"/>
      <c r="S307" s="82"/>
      <c r="T307" s="82"/>
      <c r="V307" s="82"/>
      <c r="W307" s="82"/>
      <c r="X307" s="82"/>
      <c r="Y307" s="82"/>
      <c r="Z307" s="82"/>
      <c r="AA307" s="82"/>
      <c r="AB307" s="82"/>
      <c r="AC307" s="82"/>
      <c r="AD307" s="82"/>
      <c r="AE307" s="82"/>
      <c r="AF307" s="60"/>
      <c r="AG307" s="82"/>
      <c r="AH307" s="82"/>
      <c r="AI307" s="82"/>
      <c r="AJ307" s="82"/>
      <c r="AK307" s="82"/>
      <c r="AL307" s="59"/>
    </row>
    <row r="308" spans="1:43" s="52" customFormat="1" ht="15" customHeight="1" x14ac:dyDescent="0.2">
      <c r="B308" s="58"/>
      <c r="C308" s="176" t="s">
        <v>14</v>
      </c>
      <c r="D308" s="60" t="s">
        <v>268</v>
      </c>
      <c r="AL308" s="59"/>
    </row>
    <row r="309" spans="1:43" ht="5.0999999999999996" customHeight="1" x14ac:dyDescent="0.2">
      <c r="B309" s="64"/>
      <c r="C309" s="65"/>
      <c r="D309" s="65"/>
      <c r="E309" s="65"/>
      <c r="F309" s="65"/>
      <c r="G309" s="65"/>
      <c r="H309" s="65"/>
      <c r="I309" s="65"/>
      <c r="J309" s="65"/>
      <c r="K309" s="65"/>
      <c r="L309" s="65"/>
      <c r="M309" s="65"/>
      <c r="N309" s="65"/>
      <c r="O309" s="65"/>
      <c r="P309" s="65"/>
      <c r="Q309" s="65"/>
      <c r="R309" s="65"/>
      <c r="S309" s="65"/>
      <c r="T309" s="65"/>
      <c r="U309" s="65"/>
      <c r="V309" s="65"/>
      <c r="W309" s="65"/>
      <c r="X309" s="65"/>
      <c r="Y309" s="65"/>
      <c r="Z309" s="65"/>
      <c r="AA309" s="65"/>
      <c r="AB309" s="65"/>
      <c r="AC309" s="65"/>
      <c r="AD309" s="65"/>
      <c r="AE309" s="65"/>
      <c r="AF309" s="65"/>
      <c r="AG309" s="65"/>
      <c r="AH309" s="65"/>
      <c r="AI309" s="65"/>
      <c r="AJ309" s="65"/>
      <c r="AK309" s="65"/>
      <c r="AL309" s="66"/>
    </row>
    <row r="310" spans="1:43" ht="5.0999999999999996" customHeight="1" x14ac:dyDescent="0.2"/>
    <row r="311" spans="1:43" ht="5.0999999999999996" customHeight="1" x14ac:dyDescent="0.2">
      <c r="B311" s="55"/>
      <c r="C311" s="56"/>
      <c r="D311" s="56"/>
      <c r="E311" s="56"/>
      <c r="F311" s="56"/>
      <c r="G311" s="56"/>
      <c r="H311" s="56"/>
      <c r="I311" s="56"/>
      <c r="J311" s="56"/>
      <c r="K311" s="56"/>
      <c r="L311" s="56"/>
      <c r="M311" s="56"/>
      <c r="N311" s="56"/>
      <c r="O311" s="56"/>
      <c r="P311" s="56"/>
      <c r="Q311" s="56"/>
      <c r="R311" s="56"/>
      <c r="S311" s="56"/>
      <c r="T311" s="56"/>
      <c r="U311" s="56"/>
      <c r="V311" s="56"/>
      <c r="W311" s="56"/>
      <c r="X311" s="56"/>
      <c r="Y311" s="56"/>
      <c r="Z311" s="56"/>
      <c r="AA311" s="56"/>
      <c r="AB311" s="56"/>
      <c r="AC311" s="56"/>
      <c r="AD311" s="56"/>
      <c r="AE311" s="56"/>
      <c r="AF311" s="56"/>
      <c r="AG311" s="56"/>
      <c r="AH311" s="56"/>
      <c r="AI311" s="56"/>
      <c r="AJ311" s="56"/>
      <c r="AK311" s="56"/>
      <c r="AL311" s="57"/>
    </row>
    <row r="312" spans="1:43" ht="15" customHeight="1" x14ac:dyDescent="0.2">
      <c r="B312" s="58"/>
      <c r="C312" s="52" t="s">
        <v>188</v>
      </c>
      <c r="D312" s="52"/>
      <c r="E312" s="52"/>
      <c r="F312" s="52"/>
      <c r="G312" s="52"/>
      <c r="H312" s="52"/>
      <c r="I312" s="52"/>
      <c r="J312" s="52"/>
      <c r="K312" s="52"/>
      <c r="L312" s="52"/>
      <c r="M312" s="52"/>
      <c r="N312" s="52"/>
      <c r="O312" s="52"/>
      <c r="P312" s="52"/>
      <c r="Q312" s="52"/>
      <c r="R312" s="52"/>
      <c r="S312" s="52"/>
      <c r="T312" s="52"/>
      <c r="U312" s="52"/>
      <c r="V312" s="52"/>
      <c r="W312" s="52"/>
      <c r="X312" s="52"/>
      <c r="Y312" s="52"/>
      <c r="Z312" s="52"/>
      <c r="AA312" s="52"/>
      <c r="AB312" s="52"/>
      <c r="AC312" s="52"/>
      <c r="AD312" s="52"/>
      <c r="AE312" s="52"/>
      <c r="AF312" s="52"/>
      <c r="AG312" s="52"/>
      <c r="AH312" s="52"/>
      <c r="AI312" s="52"/>
      <c r="AJ312" s="52"/>
      <c r="AK312" s="52"/>
      <c r="AL312" s="59"/>
    </row>
    <row r="313" spans="1:43" ht="15" customHeight="1" x14ac:dyDescent="0.2">
      <c r="B313" s="58"/>
      <c r="C313" s="200"/>
      <c r="D313" s="201"/>
      <c r="E313" s="201"/>
      <c r="F313" s="201"/>
      <c r="G313" s="201"/>
      <c r="H313" s="201"/>
      <c r="I313" s="201"/>
      <c r="J313" s="201"/>
      <c r="K313" s="201"/>
      <c r="L313" s="201"/>
      <c r="M313" s="201"/>
      <c r="N313" s="201"/>
      <c r="O313" s="201"/>
      <c r="P313" s="201"/>
      <c r="Q313" s="201"/>
      <c r="R313" s="201"/>
      <c r="S313" s="201"/>
      <c r="T313" s="201"/>
      <c r="U313" s="201"/>
      <c r="V313" s="201"/>
      <c r="W313" s="201"/>
      <c r="X313" s="201"/>
      <c r="Y313" s="201"/>
      <c r="Z313" s="201"/>
      <c r="AA313" s="201"/>
      <c r="AB313" s="201"/>
      <c r="AC313" s="201"/>
      <c r="AD313" s="201"/>
      <c r="AE313" s="201"/>
      <c r="AF313" s="201"/>
      <c r="AG313" s="201"/>
      <c r="AH313" s="201"/>
      <c r="AI313" s="201"/>
      <c r="AJ313" s="201"/>
      <c r="AK313" s="202"/>
      <c r="AL313" s="59"/>
      <c r="AM313" s="52"/>
      <c r="AN313" s="52"/>
      <c r="AO313" s="52"/>
      <c r="AP313" s="52"/>
    </row>
    <row r="314" spans="1:43" ht="15" customHeight="1" x14ac:dyDescent="0.2">
      <c r="B314" s="58"/>
      <c r="C314" s="203"/>
      <c r="D314" s="204"/>
      <c r="E314" s="204"/>
      <c r="F314" s="204"/>
      <c r="G314" s="204"/>
      <c r="H314" s="204"/>
      <c r="I314" s="204"/>
      <c r="J314" s="204"/>
      <c r="K314" s="204"/>
      <c r="L314" s="204"/>
      <c r="M314" s="204"/>
      <c r="N314" s="204"/>
      <c r="O314" s="204"/>
      <c r="P314" s="204"/>
      <c r="Q314" s="204"/>
      <c r="R314" s="204"/>
      <c r="S314" s="204"/>
      <c r="T314" s="204"/>
      <c r="U314" s="204"/>
      <c r="V314" s="204"/>
      <c r="W314" s="204"/>
      <c r="X314" s="204"/>
      <c r="Y314" s="204"/>
      <c r="Z314" s="204"/>
      <c r="AA314" s="204"/>
      <c r="AB314" s="204"/>
      <c r="AC314" s="204"/>
      <c r="AD314" s="204"/>
      <c r="AE314" s="204"/>
      <c r="AF314" s="204"/>
      <c r="AG314" s="204"/>
      <c r="AH314" s="204"/>
      <c r="AI314" s="204"/>
      <c r="AJ314" s="204"/>
      <c r="AK314" s="205"/>
      <c r="AL314" s="59"/>
    </row>
    <row r="315" spans="1:43" ht="15" customHeight="1" x14ac:dyDescent="0.2">
      <c r="A315" s="52"/>
      <c r="B315" s="58"/>
      <c r="C315" s="203"/>
      <c r="D315" s="204"/>
      <c r="E315" s="204"/>
      <c r="F315" s="204"/>
      <c r="G315" s="204"/>
      <c r="H315" s="204"/>
      <c r="I315" s="204"/>
      <c r="J315" s="204"/>
      <c r="K315" s="204"/>
      <c r="L315" s="204"/>
      <c r="M315" s="204"/>
      <c r="N315" s="204"/>
      <c r="O315" s="204"/>
      <c r="P315" s="204"/>
      <c r="Q315" s="204"/>
      <c r="R315" s="204"/>
      <c r="S315" s="204"/>
      <c r="T315" s="204"/>
      <c r="U315" s="204"/>
      <c r="V315" s="204"/>
      <c r="W315" s="204"/>
      <c r="X315" s="204"/>
      <c r="Y315" s="204"/>
      <c r="Z315" s="204"/>
      <c r="AA315" s="204"/>
      <c r="AB315" s="204"/>
      <c r="AC315" s="204"/>
      <c r="AD315" s="204"/>
      <c r="AE315" s="204"/>
      <c r="AF315" s="204"/>
      <c r="AG315" s="204"/>
      <c r="AH315" s="204"/>
      <c r="AI315" s="204"/>
      <c r="AJ315" s="204"/>
      <c r="AK315" s="205"/>
      <c r="AL315" s="59"/>
      <c r="AQ315" s="52"/>
    </row>
    <row r="316" spans="1:43" ht="15" customHeight="1" x14ac:dyDescent="0.2">
      <c r="A316" s="52"/>
      <c r="B316" s="58"/>
      <c r="C316" s="203"/>
      <c r="D316" s="204"/>
      <c r="E316" s="204"/>
      <c r="F316" s="204"/>
      <c r="G316" s="204"/>
      <c r="H316" s="204"/>
      <c r="I316" s="204"/>
      <c r="J316" s="204"/>
      <c r="K316" s="204"/>
      <c r="L316" s="204"/>
      <c r="M316" s="204"/>
      <c r="N316" s="204"/>
      <c r="O316" s="204"/>
      <c r="P316" s="204"/>
      <c r="Q316" s="204"/>
      <c r="R316" s="204"/>
      <c r="S316" s="204"/>
      <c r="T316" s="204"/>
      <c r="U316" s="204"/>
      <c r="V316" s="204"/>
      <c r="W316" s="204"/>
      <c r="X316" s="204"/>
      <c r="Y316" s="204"/>
      <c r="Z316" s="204"/>
      <c r="AA316" s="204"/>
      <c r="AB316" s="204"/>
      <c r="AC316" s="204"/>
      <c r="AD316" s="204"/>
      <c r="AE316" s="204"/>
      <c r="AF316" s="204"/>
      <c r="AG316" s="204"/>
      <c r="AH316" s="204"/>
      <c r="AI316" s="204"/>
      <c r="AJ316" s="204"/>
      <c r="AK316" s="205"/>
      <c r="AL316" s="59"/>
      <c r="AQ316" s="52"/>
    </row>
    <row r="317" spans="1:43" ht="15" customHeight="1" x14ac:dyDescent="0.2">
      <c r="A317" s="52"/>
      <c r="B317" s="58"/>
      <c r="C317" s="206"/>
      <c r="D317" s="207"/>
      <c r="E317" s="207"/>
      <c r="F317" s="207"/>
      <c r="G317" s="207"/>
      <c r="H317" s="207"/>
      <c r="I317" s="207"/>
      <c r="J317" s="207"/>
      <c r="K317" s="207"/>
      <c r="L317" s="207"/>
      <c r="M317" s="207"/>
      <c r="N317" s="207"/>
      <c r="O317" s="207"/>
      <c r="P317" s="207"/>
      <c r="Q317" s="207"/>
      <c r="R317" s="207"/>
      <c r="S317" s="207"/>
      <c r="T317" s="207"/>
      <c r="U317" s="207"/>
      <c r="V317" s="207"/>
      <c r="W317" s="207"/>
      <c r="X317" s="207"/>
      <c r="Y317" s="207"/>
      <c r="Z317" s="207"/>
      <c r="AA317" s="207"/>
      <c r="AB317" s="207"/>
      <c r="AC317" s="207"/>
      <c r="AD317" s="207"/>
      <c r="AE317" s="207"/>
      <c r="AF317" s="207"/>
      <c r="AG317" s="207"/>
      <c r="AH317" s="207"/>
      <c r="AI317" s="207"/>
      <c r="AJ317" s="207"/>
      <c r="AK317" s="208"/>
      <c r="AL317" s="59"/>
      <c r="AQ317" s="52"/>
    </row>
    <row r="318" spans="1:43" ht="5.0999999999999996" customHeight="1" x14ac:dyDescent="0.2">
      <c r="B318" s="64"/>
      <c r="C318" s="65"/>
      <c r="D318" s="65"/>
      <c r="E318" s="65"/>
      <c r="F318" s="65"/>
      <c r="G318" s="65"/>
      <c r="H318" s="65"/>
      <c r="I318" s="65"/>
      <c r="J318" s="65"/>
      <c r="K318" s="65"/>
      <c r="L318" s="65"/>
      <c r="M318" s="65"/>
      <c r="N318" s="65"/>
      <c r="O318" s="65"/>
      <c r="P318" s="65"/>
      <c r="Q318" s="65"/>
      <c r="R318" s="65"/>
      <c r="S318" s="65"/>
      <c r="T318" s="65"/>
      <c r="U318" s="65"/>
      <c r="V318" s="65"/>
      <c r="W318" s="65"/>
      <c r="X318" s="65"/>
      <c r="Y318" s="65"/>
      <c r="Z318" s="65"/>
      <c r="AA318" s="65"/>
      <c r="AB318" s="65"/>
      <c r="AC318" s="65"/>
      <c r="AD318" s="65"/>
      <c r="AE318" s="65"/>
      <c r="AF318" s="65"/>
      <c r="AG318" s="65"/>
      <c r="AH318" s="65"/>
      <c r="AI318" s="65"/>
      <c r="AJ318" s="65"/>
      <c r="AK318" s="65"/>
      <c r="AL318" s="66"/>
    </row>
    <row r="321" spans="1:55" s="47" customFormat="1" ht="19.5" x14ac:dyDescent="0.2">
      <c r="B321" s="48"/>
      <c r="C321" s="49" t="s">
        <v>269</v>
      </c>
      <c r="D321" s="49"/>
      <c r="E321" s="49"/>
      <c r="F321" s="49"/>
      <c r="G321" s="49"/>
      <c r="H321" s="49"/>
      <c r="I321" s="49"/>
      <c r="J321" s="49"/>
      <c r="K321" s="49"/>
      <c r="L321" s="49"/>
      <c r="M321" s="49"/>
      <c r="N321" s="49"/>
      <c r="O321" s="49"/>
      <c r="P321" s="49"/>
      <c r="Q321" s="49"/>
      <c r="R321" s="49"/>
      <c r="S321" s="49"/>
      <c r="T321" s="49"/>
      <c r="U321" s="49"/>
      <c r="V321" s="49"/>
      <c r="W321" s="49"/>
      <c r="X321" s="49"/>
      <c r="Y321" s="49"/>
      <c r="Z321" s="49"/>
      <c r="AA321" s="49"/>
      <c r="AB321" s="49"/>
      <c r="AC321" s="49"/>
      <c r="AD321" s="49"/>
      <c r="AE321" s="49"/>
      <c r="AF321" s="49"/>
      <c r="AG321" s="49"/>
      <c r="AH321" s="49"/>
      <c r="AI321" s="49"/>
      <c r="AJ321" s="49"/>
      <c r="AK321" s="49"/>
      <c r="AL321" s="50"/>
      <c r="AU321" s="51"/>
    </row>
    <row r="322" spans="1:55" ht="5.0999999999999996" customHeight="1" x14ac:dyDescent="0.2">
      <c r="A322" s="52"/>
      <c r="B322" s="52"/>
      <c r="C322" s="52"/>
      <c r="D322" s="52"/>
      <c r="E322" s="52"/>
      <c r="F322" s="52"/>
      <c r="G322" s="52"/>
      <c r="H322" s="52"/>
      <c r="I322" s="52"/>
      <c r="J322" s="52"/>
      <c r="K322" s="52"/>
      <c r="L322" s="52"/>
      <c r="M322" s="52"/>
      <c r="N322" s="52"/>
      <c r="O322" s="52"/>
      <c r="P322" s="52"/>
      <c r="Q322" s="52"/>
      <c r="R322" s="52"/>
      <c r="S322" s="52"/>
      <c r="T322" s="52"/>
      <c r="U322" s="52"/>
      <c r="V322" s="52"/>
      <c r="W322" s="52"/>
      <c r="X322" s="52"/>
      <c r="Y322" s="52"/>
      <c r="Z322" s="52"/>
      <c r="AA322" s="52"/>
      <c r="AB322" s="52"/>
      <c r="AC322" s="52"/>
      <c r="AD322" s="52"/>
      <c r="AE322" s="52"/>
      <c r="AF322" s="52"/>
      <c r="AG322" s="52"/>
      <c r="AH322" s="52"/>
      <c r="AI322" s="52"/>
      <c r="AJ322" s="52"/>
      <c r="AK322" s="52"/>
      <c r="AL322" s="52"/>
      <c r="AM322" s="52"/>
      <c r="AN322" s="52"/>
      <c r="AO322" s="52"/>
      <c r="AP322" s="52"/>
      <c r="AQ322" s="52"/>
      <c r="AR322" s="52"/>
      <c r="AS322" s="52"/>
      <c r="AT322" s="52"/>
      <c r="AU322" s="67"/>
      <c r="AV322" s="52"/>
      <c r="AW322" s="52"/>
      <c r="AX322" s="52"/>
      <c r="AY322" s="52"/>
      <c r="AZ322" s="52"/>
      <c r="BA322" s="52"/>
      <c r="BB322" s="52"/>
      <c r="BC322" s="52"/>
    </row>
    <row r="323" spans="1:55" ht="5.0999999999999996" customHeight="1" x14ac:dyDescent="0.2">
      <c r="B323" s="55"/>
      <c r="C323" s="56"/>
      <c r="D323" s="56"/>
      <c r="E323" s="56"/>
      <c r="F323" s="56"/>
      <c r="G323" s="56"/>
      <c r="H323" s="56"/>
      <c r="I323" s="56"/>
      <c r="J323" s="56"/>
      <c r="K323" s="56"/>
      <c r="L323" s="56"/>
      <c r="M323" s="56"/>
      <c r="N323" s="56"/>
      <c r="O323" s="56"/>
      <c r="P323" s="56"/>
      <c r="Q323" s="56"/>
      <c r="R323" s="56"/>
      <c r="S323" s="56"/>
      <c r="T323" s="56"/>
      <c r="U323" s="56"/>
      <c r="V323" s="56"/>
      <c r="W323" s="56"/>
      <c r="X323" s="56"/>
      <c r="Y323" s="56"/>
      <c r="Z323" s="56"/>
      <c r="AA323" s="56"/>
      <c r="AB323" s="56"/>
      <c r="AC323" s="56"/>
      <c r="AD323" s="56"/>
      <c r="AE323" s="56"/>
      <c r="AF323" s="56"/>
      <c r="AG323" s="56"/>
      <c r="AH323" s="56"/>
      <c r="AI323" s="56"/>
      <c r="AJ323" s="56"/>
      <c r="AK323" s="56"/>
      <c r="AL323" s="57"/>
    </row>
    <row r="324" spans="1:55" ht="15" customHeight="1" x14ac:dyDescent="0.2">
      <c r="B324" s="58"/>
      <c r="C324" s="68" t="s">
        <v>270</v>
      </c>
      <c r="D324" s="52"/>
      <c r="E324" s="52"/>
      <c r="F324" s="52"/>
      <c r="G324" s="52"/>
      <c r="H324" s="52"/>
      <c r="I324" s="52"/>
      <c r="J324" s="52"/>
      <c r="K324" s="52"/>
      <c r="L324" s="52"/>
      <c r="M324" s="52"/>
      <c r="N324" s="52"/>
      <c r="O324" s="52"/>
      <c r="P324" s="52"/>
      <c r="Q324" s="52"/>
      <c r="R324" s="52"/>
      <c r="S324" s="52"/>
      <c r="T324" s="52"/>
      <c r="U324" s="52"/>
      <c r="V324" s="52"/>
      <c r="W324" s="52"/>
      <c r="X324" s="52"/>
      <c r="Y324" s="52"/>
      <c r="Z324" s="52"/>
      <c r="AA324" s="52"/>
      <c r="AB324" s="52"/>
      <c r="AC324" s="52"/>
      <c r="AD324" s="52"/>
      <c r="AE324" s="52"/>
      <c r="AF324" s="71">
        <v>2</v>
      </c>
      <c r="AG324" s="223"/>
      <c r="AH324" s="224"/>
      <c r="AI324" s="224"/>
      <c r="AJ324" s="224"/>
      <c r="AK324" s="225"/>
      <c r="AL324" s="59"/>
    </row>
    <row r="325" spans="1:55" ht="5.0999999999999996" customHeight="1" x14ac:dyDescent="0.2">
      <c r="B325" s="58"/>
      <c r="C325" s="52"/>
      <c r="D325" s="52"/>
      <c r="E325" s="52"/>
      <c r="F325" s="52"/>
      <c r="G325" s="52"/>
      <c r="H325" s="52"/>
      <c r="I325" s="52"/>
      <c r="J325" s="52"/>
      <c r="K325" s="52"/>
      <c r="L325" s="52"/>
      <c r="M325" s="52"/>
      <c r="N325" s="52"/>
      <c r="O325" s="52"/>
      <c r="P325" s="52"/>
      <c r="Q325" s="52"/>
      <c r="R325" s="52"/>
      <c r="S325" s="52"/>
      <c r="T325" s="52"/>
      <c r="U325" s="52"/>
      <c r="V325" s="52"/>
      <c r="W325" s="52"/>
      <c r="X325" s="52"/>
      <c r="Y325" s="52"/>
      <c r="Z325" s="52"/>
      <c r="AA325" s="52"/>
      <c r="AB325" s="52"/>
      <c r="AC325" s="52"/>
      <c r="AD325" s="52"/>
      <c r="AE325" s="52"/>
      <c r="AF325" s="52"/>
      <c r="AG325" s="52"/>
      <c r="AH325" s="52"/>
      <c r="AI325" s="52"/>
      <c r="AJ325" s="52"/>
      <c r="AK325" s="52"/>
      <c r="AL325" s="59"/>
    </row>
    <row r="326" spans="1:55" ht="15" customHeight="1" x14ac:dyDescent="0.2">
      <c r="B326" s="58"/>
      <c r="C326" s="52"/>
      <c r="D326" s="217" t="s">
        <v>271</v>
      </c>
      <c r="E326" s="217"/>
      <c r="F326" s="217"/>
      <c r="G326" s="217"/>
      <c r="H326" s="217"/>
      <c r="I326" s="217"/>
      <c r="J326" s="217"/>
      <c r="K326" s="217"/>
      <c r="L326" s="217"/>
      <c r="M326" s="217"/>
      <c r="N326" s="217"/>
      <c r="O326" s="217"/>
      <c r="P326" s="52"/>
      <c r="Q326" s="217" t="s">
        <v>136</v>
      </c>
      <c r="R326" s="217"/>
      <c r="S326" s="217"/>
      <c r="T326" s="217"/>
      <c r="U326" s="52"/>
      <c r="V326" s="217" t="s">
        <v>243</v>
      </c>
      <c r="W326" s="217"/>
      <c r="X326" s="217"/>
      <c r="Y326" s="217"/>
      <c r="Z326" s="217"/>
      <c r="AA326" s="217"/>
      <c r="AB326" s="217"/>
      <c r="AC326" s="217"/>
      <c r="AD326" s="217"/>
      <c r="AE326" s="217"/>
      <c r="AF326" s="60"/>
      <c r="AG326" s="217" t="s">
        <v>137</v>
      </c>
      <c r="AH326" s="217"/>
      <c r="AI326" s="217"/>
      <c r="AJ326" s="217"/>
      <c r="AK326" s="217"/>
      <c r="AL326" s="59"/>
    </row>
    <row r="327" spans="1:55" ht="15" customHeight="1" x14ac:dyDescent="0.2">
      <c r="B327" s="58"/>
      <c r="C327" s="82" t="s">
        <v>5</v>
      </c>
      <c r="D327" s="209"/>
      <c r="E327" s="210"/>
      <c r="F327" s="210"/>
      <c r="G327" s="210"/>
      <c r="H327" s="210"/>
      <c r="I327" s="210"/>
      <c r="J327" s="210"/>
      <c r="K327" s="210"/>
      <c r="L327" s="210"/>
      <c r="M327" s="210"/>
      <c r="N327" s="210"/>
      <c r="O327" s="211"/>
      <c r="P327" s="146"/>
      <c r="Q327" s="209"/>
      <c r="R327" s="210"/>
      <c r="S327" s="210"/>
      <c r="T327" s="211"/>
      <c r="U327" s="144"/>
      <c r="V327" s="209"/>
      <c r="W327" s="210"/>
      <c r="X327" s="210"/>
      <c r="Y327" s="210"/>
      <c r="Z327" s="210"/>
      <c r="AA327" s="210"/>
      <c r="AB327" s="210"/>
      <c r="AC327" s="210"/>
      <c r="AD327" s="210"/>
      <c r="AE327" s="211"/>
      <c r="AF327" s="144"/>
      <c r="AG327" s="188"/>
      <c r="AH327" s="189"/>
      <c r="AI327" s="189"/>
      <c r="AJ327" s="189"/>
      <c r="AK327" s="190"/>
      <c r="AL327" s="59"/>
    </row>
    <row r="328" spans="1:55" ht="5.0999999999999996" customHeight="1" x14ac:dyDescent="0.2">
      <c r="B328" s="58"/>
      <c r="C328" s="82"/>
      <c r="D328" s="146"/>
      <c r="E328" s="146"/>
      <c r="F328" s="146"/>
      <c r="G328" s="146"/>
      <c r="H328" s="146"/>
      <c r="I328" s="146"/>
      <c r="J328" s="146"/>
      <c r="K328" s="146"/>
      <c r="L328" s="146"/>
      <c r="M328" s="146"/>
      <c r="N328" s="146"/>
      <c r="O328" s="146"/>
      <c r="P328" s="146"/>
      <c r="Q328" s="146"/>
      <c r="R328" s="146"/>
      <c r="S328" s="146"/>
      <c r="T328" s="146"/>
      <c r="U328" s="144"/>
      <c r="V328" s="146"/>
      <c r="W328" s="146"/>
      <c r="X328" s="146"/>
      <c r="Y328" s="146"/>
      <c r="Z328" s="146"/>
      <c r="AA328" s="89"/>
      <c r="AB328" s="89"/>
      <c r="AC328" s="89"/>
      <c r="AD328" s="89"/>
      <c r="AE328" s="89"/>
      <c r="AF328" s="144"/>
      <c r="AG328" s="90"/>
      <c r="AH328" s="90"/>
      <c r="AI328" s="90"/>
      <c r="AJ328" s="90"/>
      <c r="AK328" s="90"/>
      <c r="AL328" s="59"/>
    </row>
    <row r="329" spans="1:55" ht="15" customHeight="1" x14ac:dyDescent="0.2">
      <c r="B329" s="58"/>
      <c r="C329" s="82" t="s">
        <v>6</v>
      </c>
      <c r="D329" s="209"/>
      <c r="E329" s="210"/>
      <c r="F329" s="210"/>
      <c r="G329" s="210"/>
      <c r="H329" s="210"/>
      <c r="I329" s="210"/>
      <c r="J329" s="210"/>
      <c r="K329" s="210"/>
      <c r="L329" s="210"/>
      <c r="M329" s="210"/>
      <c r="N329" s="210"/>
      <c r="O329" s="211"/>
      <c r="P329" s="146"/>
      <c r="Q329" s="209"/>
      <c r="R329" s="210"/>
      <c r="S329" s="210"/>
      <c r="T329" s="211"/>
      <c r="U329" s="144"/>
      <c r="V329" s="209"/>
      <c r="W329" s="210"/>
      <c r="X329" s="210"/>
      <c r="Y329" s="210"/>
      <c r="Z329" s="210"/>
      <c r="AA329" s="210"/>
      <c r="AB329" s="210"/>
      <c r="AC329" s="210"/>
      <c r="AD329" s="210"/>
      <c r="AE329" s="211"/>
      <c r="AF329" s="144"/>
      <c r="AG329" s="188"/>
      <c r="AH329" s="189"/>
      <c r="AI329" s="189"/>
      <c r="AJ329" s="189"/>
      <c r="AK329" s="190"/>
      <c r="AL329" s="59"/>
    </row>
    <row r="330" spans="1:55" ht="5.0999999999999996" customHeight="1" x14ac:dyDescent="0.2">
      <c r="B330" s="58"/>
      <c r="C330" s="82"/>
      <c r="D330" s="118"/>
      <c r="E330" s="118"/>
      <c r="F330" s="118"/>
      <c r="G330" s="118"/>
      <c r="H330" s="118"/>
      <c r="I330" s="118"/>
      <c r="J330" s="118"/>
      <c r="K330" s="118"/>
      <c r="L330" s="118"/>
      <c r="M330" s="118"/>
      <c r="N330" s="118"/>
      <c r="O330" s="118"/>
      <c r="P330" s="146"/>
      <c r="Q330" s="94"/>
      <c r="R330" s="94"/>
      <c r="S330" s="94"/>
      <c r="T330" s="94"/>
      <c r="U330" s="144"/>
      <c r="V330" s="118"/>
      <c r="W330" s="118"/>
      <c r="X330" s="118"/>
      <c r="Y330" s="118"/>
      <c r="Z330" s="118"/>
      <c r="AA330" s="118"/>
      <c r="AB330" s="118"/>
      <c r="AC330" s="118"/>
      <c r="AD330" s="118"/>
      <c r="AE330" s="118"/>
      <c r="AF330" s="144"/>
      <c r="AG330" s="84"/>
      <c r="AH330" s="84"/>
      <c r="AI330" s="84"/>
      <c r="AJ330" s="84"/>
      <c r="AK330" s="84"/>
      <c r="AL330" s="59"/>
    </row>
    <row r="331" spans="1:55" ht="15" customHeight="1" x14ac:dyDescent="0.2">
      <c r="B331" s="58"/>
      <c r="C331" s="82" t="s">
        <v>7</v>
      </c>
      <c r="D331" s="209"/>
      <c r="E331" s="210"/>
      <c r="F331" s="210"/>
      <c r="G331" s="210"/>
      <c r="H331" s="210"/>
      <c r="I331" s="210"/>
      <c r="J331" s="210"/>
      <c r="K331" s="210"/>
      <c r="L331" s="210"/>
      <c r="M331" s="210"/>
      <c r="N331" s="210"/>
      <c r="O331" s="211"/>
      <c r="P331" s="146"/>
      <c r="Q331" s="209"/>
      <c r="R331" s="210"/>
      <c r="S331" s="210"/>
      <c r="T331" s="211"/>
      <c r="U331" s="144"/>
      <c r="V331" s="209"/>
      <c r="W331" s="210"/>
      <c r="X331" s="210"/>
      <c r="Y331" s="210"/>
      <c r="Z331" s="210"/>
      <c r="AA331" s="210"/>
      <c r="AB331" s="210"/>
      <c r="AC331" s="210"/>
      <c r="AD331" s="210"/>
      <c r="AE331" s="211"/>
      <c r="AF331" s="144"/>
      <c r="AG331" s="188" t="str">
        <f>IF(AA331="","",AA331*V331)</f>
        <v/>
      </c>
      <c r="AH331" s="189"/>
      <c r="AI331" s="189"/>
      <c r="AJ331" s="189"/>
      <c r="AK331" s="190"/>
      <c r="AL331" s="59"/>
    </row>
    <row r="332" spans="1:55" ht="5.0999999999999996" customHeight="1" x14ac:dyDescent="0.2">
      <c r="B332" s="58"/>
      <c r="C332" s="82"/>
      <c r="D332" s="118"/>
      <c r="E332" s="118"/>
      <c r="F332" s="118"/>
      <c r="G332" s="118"/>
      <c r="H332" s="118"/>
      <c r="I332" s="118"/>
      <c r="J332" s="118"/>
      <c r="K332" s="118"/>
      <c r="L332" s="118"/>
      <c r="M332" s="118"/>
      <c r="N332" s="118"/>
      <c r="O332" s="118"/>
      <c r="P332" s="146"/>
      <c r="Q332" s="94"/>
      <c r="R332" s="94"/>
      <c r="S332" s="94"/>
      <c r="T332" s="94"/>
      <c r="U332" s="144"/>
      <c r="V332" s="118"/>
      <c r="W332" s="118"/>
      <c r="X332" s="118"/>
      <c r="Y332" s="118"/>
      <c r="Z332" s="118"/>
      <c r="AA332" s="118"/>
      <c r="AB332" s="118"/>
      <c r="AC332" s="118"/>
      <c r="AD332" s="118"/>
      <c r="AE332" s="118"/>
      <c r="AF332" s="144"/>
      <c r="AG332" s="84"/>
      <c r="AH332" s="84"/>
      <c r="AI332" s="84"/>
      <c r="AJ332" s="84"/>
      <c r="AK332" s="84"/>
      <c r="AL332" s="59"/>
    </row>
    <row r="333" spans="1:55" ht="15" customHeight="1" x14ac:dyDescent="0.2">
      <c r="B333" s="58"/>
      <c r="C333" s="82" t="s">
        <v>8</v>
      </c>
      <c r="D333" s="209"/>
      <c r="E333" s="210"/>
      <c r="F333" s="210"/>
      <c r="G333" s="210"/>
      <c r="H333" s="210"/>
      <c r="I333" s="210"/>
      <c r="J333" s="210"/>
      <c r="K333" s="210"/>
      <c r="L333" s="210"/>
      <c r="M333" s="210"/>
      <c r="N333" s="210"/>
      <c r="O333" s="211"/>
      <c r="P333" s="146"/>
      <c r="Q333" s="209"/>
      <c r="R333" s="210"/>
      <c r="S333" s="210"/>
      <c r="T333" s="211"/>
      <c r="U333" s="144"/>
      <c r="V333" s="209"/>
      <c r="W333" s="210"/>
      <c r="X333" s="210"/>
      <c r="Y333" s="210"/>
      <c r="Z333" s="210"/>
      <c r="AA333" s="210"/>
      <c r="AB333" s="210"/>
      <c r="AC333" s="210"/>
      <c r="AD333" s="210"/>
      <c r="AE333" s="211"/>
      <c r="AF333" s="144"/>
      <c r="AG333" s="188" t="str">
        <f>IF(AA333="","",AA333*V333)</f>
        <v/>
      </c>
      <c r="AH333" s="189"/>
      <c r="AI333" s="189"/>
      <c r="AJ333" s="189"/>
      <c r="AK333" s="190"/>
      <c r="AL333" s="59"/>
    </row>
    <row r="334" spans="1:55" ht="5.0999999999999996" customHeight="1" x14ac:dyDescent="0.2">
      <c r="B334" s="58"/>
      <c r="C334" s="82"/>
      <c r="D334" s="118"/>
      <c r="E334" s="118"/>
      <c r="F334" s="118"/>
      <c r="G334" s="118"/>
      <c r="H334" s="118"/>
      <c r="I334" s="118"/>
      <c r="J334" s="118"/>
      <c r="K334" s="118"/>
      <c r="L334" s="118"/>
      <c r="M334" s="118"/>
      <c r="N334" s="118"/>
      <c r="O334" s="118"/>
      <c r="P334" s="146"/>
      <c r="Q334" s="94"/>
      <c r="R334" s="94"/>
      <c r="S334" s="94"/>
      <c r="T334" s="94"/>
      <c r="U334" s="144"/>
      <c r="V334" s="118"/>
      <c r="W334" s="118"/>
      <c r="X334" s="118"/>
      <c r="Y334" s="118"/>
      <c r="Z334" s="118"/>
      <c r="AA334" s="118"/>
      <c r="AB334" s="118"/>
      <c r="AC334" s="118"/>
      <c r="AD334" s="118"/>
      <c r="AE334" s="118"/>
      <c r="AF334" s="144"/>
      <c r="AG334" s="84"/>
      <c r="AH334" s="84"/>
      <c r="AI334" s="84"/>
      <c r="AJ334" s="84"/>
      <c r="AK334" s="84"/>
      <c r="AL334" s="59"/>
    </row>
    <row r="335" spans="1:55" ht="15" customHeight="1" x14ac:dyDescent="0.2">
      <c r="B335" s="58"/>
      <c r="C335" s="82" t="s">
        <v>9</v>
      </c>
      <c r="D335" s="209"/>
      <c r="E335" s="210"/>
      <c r="F335" s="210"/>
      <c r="G335" s="210"/>
      <c r="H335" s="210"/>
      <c r="I335" s="210"/>
      <c r="J335" s="210"/>
      <c r="K335" s="210"/>
      <c r="L335" s="210"/>
      <c r="M335" s="210"/>
      <c r="N335" s="210"/>
      <c r="O335" s="211"/>
      <c r="P335" s="146"/>
      <c r="Q335" s="209"/>
      <c r="R335" s="210"/>
      <c r="S335" s="210"/>
      <c r="T335" s="211"/>
      <c r="U335" s="144"/>
      <c r="V335" s="209"/>
      <c r="W335" s="210"/>
      <c r="X335" s="210"/>
      <c r="Y335" s="210"/>
      <c r="Z335" s="210"/>
      <c r="AA335" s="210"/>
      <c r="AB335" s="210"/>
      <c r="AC335" s="210"/>
      <c r="AD335" s="210"/>
      <c r="AE335" s="211"/>
      <c r="AF335" s="144"/>
      <c r="AG335" s="188" t="str">
        <f>IF(AA335="","",AA335*V335)</f>
        <v/>
      </c>
      <c r="AH335" s="189"/>
      <c r="AI335" s="189"/>
      <c r="AJ335" s="189"/>
      <c r="AK335" s="190"/>
      <c r="AL335" s="59"/>
    </row>
    <row r="336" spans="1:55" ht="5.0999999999999996" customHeight="1" x14ac:dyDescent="0.2">
      <c r="B336" s="58"/>
      <c r="C336" s="82"/>
      <c r="D336" s="118"/>
      <c r="E336" s="118"/>
      <c r="F336" s="118"/>
      <c r="G336" s="118"/>
      <c r="H336" s="118"/>
      <c r="I336" s="118"/>
      <c r="J336" s="118"/>
      <c r="K336" s="118"/>
      <c r="L336" s="118"/>
      <c r="M336" s="118"/>
      <c r="N336" s="118"/>
      <c r="O336" s="118"/>
      <c r="P336" s="146"/>
      <c r="Q336" s="94"/>
      <c r="R336" s="94"/>
      <c r="S336" s="94"/>
      <c r="T336" s="94"/>
      <c r="U336" s="144"/>
      <c r="V336" s="118"/>
      <c r="W336" s="118"/>
      <c r="X336" s="118"/>
      <c r="Y336" s="118"/>
      <c r="Z336" s="118"/>
      <c r="AA336" s="118"/>
      <c r="AB336" s="118"/>
      <c r="AC336" s="118"/>
      <c r="AD336" s="118"/>
      <c r="AE336" s="118"/>
      <c r="AF336" s="144"/>
      <c r="AG336" s="84"/>
      <c r="AH336" s="84"/>
      <c r="AI336" s="84"/>
      <c r="AJ336" s="84"/>
      <c r="AK336" s="84"/>
      <c r="AL336" s="59"/>
    </row>
    <row r="337" spans="2:38" ht="15" customHeight="1" x14ac:dyDescent="0.2">
      <c r="B337" s="58"/>
      <c r="C337" s="82" t="s">
        <v>10</v>
      </c>
      <c r="D337" s="209"/>
      <c r="E337" s="210"/>
      <c r="F337" s="210"/>
      <c r="G337" s="210"/>
      <c r="H337" s="210"/>
      <c r="I337" s="210"/>
      <c r="J337" s="210"/>
      <c r="K337" s="210"/>
      <c r="L337" s="210"/>
      <c r="M337" s="210"/>
      <c r="N337" s="210"/>
      <c r="O337" s="211"/>
      <c r="P337" s="146"/>
      <c r="Q337" s="209"/>
      <c r="R337" s="210"/>
      <c r="S337" s="210"/>
      <c r="T337" s="211"/>
      <c r="U337" s="144"/>
      <c r="V337" s="209"/>
      <c r="W337" s="210"/>
      <c r="X337" s="210"/>
      <c r="Y337" s="210"/>
      <c r="Z337" s="210"/>
      <c r="AA337" s="210"/>
      <c r="AB337" s="210"/>
      <c r="AC337" s="210"/>
      <c r="AD337" s="210"/>
      <c r="AE337" s="211"/>
      <c r="AF337" s="144"/>
      <c r="AG337" s="188" t="str">
        <f>IF(AA337="","",AA337*V337)</f>
        <v/>
      </c>
      <c r="AH337" s="189"/>
      <c r="AI337" s="189"/>
      <c r="AJ337" s="189"/>
      <c r="AK337" s="190"/>
      <c r="AL337" s="59"/>
    </row>
    <row r="338" spans="2:38" ht="5.0999999999999996" customHeight="1" x14ac:dyDescent="0.2">
      <c r="B338" s="64"/>
      <c r="C338" s="65"/>
      <c r="D338" s="65"/>
      <c r="E338" s="65"/>
      <c r="F338" s="65"/>
      <c r="G338" s="65"/>
      <c r="H338" s="65"/>
      <c r="I338" s="65"/>
      <c r="J338" s="65"/>
      <c r="K338" s="65"/>
      <c r="L338" s="65"/>
      <c r="M338" s="65"/>
      <c r="N338" s="65"/>
      <c r="O338" s="65"/>
      <c r="P338" s="65"/>
      <c r="Q338" s="65"/>
      <c r="R338" s="65"/>
      <c r="S338" s="65"/>
      <c r="T338" s="65"/>
      <c r="U338" s="65"/>
      <c r="V338" s="65"/>
      <c r="W338" s="65"/>
      <c r="X338" s="65"/>
      <c r="Y338" s="65"/>
      <c r="Z338" s="65"/>
      <c r="AA338" s="65"/>
      <c r="AB338" s="65"/>
      <c r="AC338" s="65"/>
      <c r="AD338" s="65"/>
      <c r="AE338" s="65"/>
      <c r="AF338" s="65"/>
      <c r="AG338" s="65"/>
      <c r="AH338" s="65"/>
      <c r="AI338" s="65"/>
      <c r="AJ338" s="65"/>
      <c r="AK338" s="65"/>
      <c r="AL338" s="66"/>
    </row>
    <row r="339" spans="2:38" ht="5.0999999999999996" customHeight="1" x14ac:dyDescent="0.2">
      <c r="B339" s="52"/>
      <c r="C339" s="52"/>
      <c r="D339" s="52"/>
      <c r="E339" s="52"/>
      <c r="F339" s="52"/>
      <c r="G339" s="52"/>
      <c r="H339" s="52"/>
      <c r="I339" s="52"/>
      <c r="J339" s="52"/>
      <c r="K339" s="52"/>
      <c r="L339" s="52"/>
      <c r="M339" s="52"/>
      <c r="N339" s="52"/>
      <c r="O339" s="52"/>
      <c r="P339" s="52"/>
      <c r="Q339" s="52"/>
      <c r="R339" s="52"/>
      <c r="S339" s="52"/>
      <c r="T339" s="52"/>
      <c r="U339" s="52"/>
      <c r="V339" s="52"/>
      <c r="W339" s="52"/>
      <c r="X339" s="52"/>
      <c r="Y339" s="52"/>
      <c r="Z339" s="52"/>
      <c r="AA339" s="52"/>
      <c r="AB339" s="52"/>
      <c r="AC339" s="52"/>
      <c r="AD339" s="52"/>
      <c r="AE339" s="52"/>
      <c r="AF339" s="52"/>
      <c r="AG339" s="52"/>
      <c r="AH339" s="52"/>
      <c r="AI339" s="52"/>
      <c r="AJ339" s="52"/>
      <c r="AK339" s="52"/>
      <c r="AL339" s="52"/>
    </row>
    <row r="340" spans="2:38" ht="5.0999999999999996" customHeight="1" x14ac:dyDescent="0.2">
      <c r="B340" s="55"/>
      <c r="C340" s="56"/>
      <c r="D340" s="56"/>
      <c r="E340" s="56"/>
      <c r="F340" s="56"/>
      <c r="G340" s="56"/>
      <c r="H340" s="56"/>
      <c r="I340" s="56"/>
      <c r="J340" s="56"/>
      <c r="K340" s="56"/>
      <c r="L340" s="56"/>
      <c r="M340" s="56"/>
      <c r="N340" s="56"/>
      <c r="O340" s="56"/>
      <c r="P340" s="56"/>
      <c r="Q340" s="56"/>
      <c r="R340" s="56"/>
      <c r="S340" s="56"/>
      <c r="T340" s="56"/>
      <c r="U340" s="56"/>
      <c r="V340" s="56"/>
      <c r="W340" s="56"/>
      <c r="X340" s="56"/>
      <c r="Y340" s="56"/>
      <c r="Z340" s="56"/>
      <c r="AA340" s="56"/>
      <c r="AB340" s="56"/>
      <c r="AC340" s="56"/>
      <c r="AD340" s="56"/>
      <c r="AE340" s="56"/>
      <c r="AF340" s="56"/>
      <c r="AG340" s="56"/>
      <c r="AH340" s="56"/>
      <c r="AI340" s="56"/>
      <c r="AJ340" s="56"/>
      <c r="AK340" s="56"/>
      <c r="AL340" s="57"/>
    </row>
    <row r="341" spans="2:38" ht="15" customHeight="1" x14ac:dyDescent="0.2">
      <c r="B341" s="58"/>
      <c r="C341" s="68" t="s">
        <v>272</v>
      </c>
      <c r="D341" s="52"/>
      <c r="E341" s="52"/>
      <c r="F341" s="52"/>
      <c r="G341" s="52"/>
      <c r="H341" s="52"/>
      <c r="I341" s="52"/>
      <c r="J341" s="52"/>
      <c r="K341" s="52"/>
      <c r="L341" s="52"/>
      <c r="M341" s="52"/>
      <c r="N341" s="52"/>
      <c r="O341" s="52"/>
      <c r="P341" s="52"/>
      <c r="Q341" s="52"/>
      <c r="R341" s="52"/>
      <c r="S341" s="52"/>
      <c r="T341" s="52"/>
      <c r="U341" s="52"/>
      <c r="V341" s="52"/>
      <c r="W341" s="52"/>
      <c r="X341" s="52"/>
      <c r="Y341" s="52"/>
      <c r="Z341" s="52"/>
      <c r="AA341" s="52"/>
      <c r="AB341" s="52"/>
      <c r="AC341" s="52"/>
      <c r="AD341" s="52"/>
      <c r="AE341" s="52"/>
      <c r="AF341" s="71">
        <v>2</v>
      </c>
      <c r="AG341" s="223"/>
      <c r="AH341" s="224"/>
      <c r="AI341" s="224"/>
      <c r="AJ341" s="224"/>
      <c r="AK341" s="225"/>
      <c r="AL341" s="59"/>
    </row>
    <row r="342" spans="2:38" ht="5.0999999999999996" customHeight="1" x14ac:dyDescent="0.2">
      <c r="B342" s="58"/>
      <c r="C342" s="52"/>
      <c r="D342" s="52"/>
      <c r="E342" s="52"/>
      <c r="F342" s="52"/>
      <c r="G342" s="52"/>
      <c r="H342" s="52"/>
      <c r="I342" s="52"/>
      <c r="J342" s="52"/>
      <c r="K342" s="52"/>
      <c r="L342" s="52"/>
      <c r="M342" s="52"/>
      <c r="N342" s="52"/>
      <c r="O342" s="52"/>
      <c r="P342" s="52"/>
      <c r="Q342" s="52"/>
      <c r="R342" s="52"/>
      <c r="S342" s="52"/>
      <c r="T342" s="52"/>
      <c r="U342" s="52"/>
      <c r="V342" s="52"/>
      <c r="W342" s="52"/>
      <c r="X342" s="52"/>
      <c r="Y342" s="52"/>
      <c r="Z342" s="52"/>
      <c r="AA342" s="52"/>
      <c r="AB342" s="52"/>
      <c r="AC342" s="52"/>
      <c r="AD342" s="52"/>
      <c r="AE342" s="52"/>
      <c r="AF342" s="52"/>
      <c r="AG342" s="52"/>
      <c r="AH342" s="52"/>
      <c r="AI342" s="52"/>
      <c r="AJ342" s="52"/>
      <c r="AK342" s="52"/>
      <c r="AL342" s="59"/>
    </row>
    <row r="343" spans="2:38" ht="15" customHeight="1" x14ac:dyDescent="0.2">
      <c r="B343" s="58"/>
      <c r="C343" s="52"/>
      <c r="D343" s="217" t="s">
        <v>271</v>
      </c>
      <c r="E343" s="217"/>
      <c r="F343" s="217"/>
      <c r="G343" s="217"/>
      <c r="H343" s="217"/>
      <c r="I343" s="217"/>
      <c r="J343" s="217"/>
      <c r="K343" s="217"/>
      <c r="L343" s="217"/>
      <c r="M343" s="217"/>
      <c r="N343" s="217"/>
      <c r="O343" s="217"/>
      <c r="P343" s="52"/>
      <c r="Q343" s="217" t="s">
        <v>136</v>
      </c>
      <c r="R343" s="217"/>
      <c r="S343" s="217"/>
      <c r="T343" s="217"/>
      <c r="U343" s="52"/>
      <c r="V343" s="217" t="s">
        <v>243</v>
      </c>
      <c r="W343" s="217"/>
      <c r="X343" s="217"/>
      <c r="Y343" s="217"/>
      <c r="Z343" s="217"/>
      <c r="AA343" s="217"/>
      <c r="AB343" s="217"/>
      <c r="AC343" s="217"/>
      <c r="AD343" s="217"/>
      <c r="AE343" s="217"/>
      <c r="AF343" s="60"/>
      <c r="AG343" s="217" t="s">
        <v>137</v>
      </c>
      <c r="AH343" s="217"/>
      <c r="AI343" s="217"/>
      <c r="AJ343" s="217"/>
      <c r="AK343" s="217"/>
      <c r="AL343" s="59"/>
    </row>
    <row r="344" spans="2:38" ht="15" customHeight="1" x14ac:dyDescent="0.2">
      <c r="B344" s="58"/>
      <c r="C344" s="82" t="s">
        <v>5</v>
      </c>
      <c r="D344" s="209"/>
      <c r="E344" s="210"/>
      <c r="F344" s="210"/>
      <c r="G344" s="210"/>
      <c r="H344" s="210"/>
      <c r="I344" s="210"/>
      <c r="J344" s="210"/>
      <c r="K344" s="210"/>
      <c r="L344" s="210"/>
      <c r="M344" s="210"/>
      <c r="N344" s="210"/>
      <c r="O344" s="211"/>
      <c r="P344" s="146"/>
      <c r="Q344" s="209"/>
      <c r="R344" s="210"/>
      <c r="S344" s="210"/>
      <c r="T344" s="211"/>
      <c r="U344" s="146"/>
      <c r="V344" s="209"/>
      <c r="W344" s="210"/>
      <c r="X344" s="210"/>
      <c r="Y344" s="210"/>
      <c r="Z344" s="210"/>
      <c r="AA344" s="210"/>
      <c r="AB344" s="210"/>
      <c r="AC344" s="210"/>
      <c r="AD344" s="210"/>
      <c r="AE344" s="211"/>
      <c r="AF344" s="144"/>
      <c r="AG344" s="188"/>
      <c r="AH344" s="189"/>
      <c r="AI344" s="189"/>
      <c r="AJ344" s="189"/>
      <c r="AK344" s="190"/>
      <c r="AL344" s="59"/>
    </row>
    <row r="345" spans="2:38" ht="5.0999999999999996" customHeight="1" x14ac:dyDescent="0.2">
      <c r="B345" s="58"/>
      <c r="C345" s="82"/>
      <c r="D345" s="146"/>
      <c r="E345" s="146"/>
      <c r="F345" s="146"/>
      <c r="G345" s="146"/>
      <c r="H345" s="146"/>
      <c r="I345" s="146"/>
      <c r="J345" s="146"/>
      <c r="K345" s="146"/>
      <c r="L345" s="146"/>
      <c r="M345" s="146"/>
      <c r="N345" s="146"/>
      <c r="O345" s="146"/>
      <c r="P345" s="146"/>
      <c r="Q345" s="146"/>
      <c r="R345" s="146"/>
      <c r="S345" s="146"/>
      <c r="T345" s="146"/>
      <c r="U345" s="146"/>
      <c r="V345" s="146"/>
      <c r="W345" s="146"/>
      <c r="X345" s="146"/>
      <c r="Y345" s="146"/>
      <c r="Z345" s="146"/>
      <c r="AA345" s="89"/>
      <c r="AB345" s="89"/>
      <c r="AC345" s="89"/>
      <c r="AD345" s="89"/>
      <c r="AE345" s="89"/>
      <c r="AF345" s="144"/>
      <c r="AG345" s="90"/>
      <c r="AH345" s="90"/>
      <c r="AI345" s="90"/>
      <c r="AJ345" s="90"/>
      <c r="AK345" s="90"/>
      <c r="AL345" s="59"/>
    </row>
    <row r="346" spans="2:38" ht="15" customHeight="1" x14ac:dyDescent="0.2">
      <c r="B346" s="58"/>
      <c r="C346" s="82" t="s">
        <v>6</v>
      </c>
      <c r="D346" s="209"/>
      <c r="E346" s="210"/>
      <c r="F346" s="210"/>
      <c r="G346" s="210"/>
      <c r="H346" s="210"/>
      <c r="I346" s="210"/>
      <c r="J346" s="210"/>
      <c r="K346" s="210"/>
      <c r="L346" s="210"/>
      <c r="M346" s="210"/>
      <c r="N346" s="210"/>
      <c r="O346" s="211"/>
      <c r="P346" s="146"/>
      <c r="Q346" s="209"/>
      <c r="R346" s="210"/>
      <c r="S346" s="210"/>
      <c r="T346" s="211"/>
      <c r="U346" s="144"/>
      <c r="V346" s="209"/>
      <c r="W346" s="210"/>
      <c r="X346" s="210"/>
      <c r="Y346" s="210"/>
      <c r="Z346" s="210"/>
      <c r="AA346" s="210"/>
      <c r="AB346" s="210"/>
      <c r="AC346" s="210"/>
      <c r="AD346" s="210"/>
      <c r="AE346" s="211"/>
      <c r="AF346" s="144"/>
      <c r="AG346" s="188" t="str">
        <f>IF(AA346="","",AA346*V346)</f>
        <v/>
      </c>
      <c r="AH346" s="189"/>
      <c r="AI346" s="189"/>
      <c r="AJ346" s="189"/>
      <c r="AK346" s="190"/>
      <c r="AL346" s="59"/>
    </row>
    <row r="347" spans="2:38" ht="5.0999999999999996" customHeight="1" x14ac:dyDescent="0.2">
      <c r="B347" s="58"/>
      <c r="C347" s="82"/>
      <c r="D347" s="118"/>
      <c r="E347" s="118"/>
      <c r="F347" s="118"/>
      <c r="G347" s="118"/>
      <c r="H347" s="118"/>
      <c r="I347" s="118"/>
      <c r="J347" s="118"/>
      <c r="K347" s="118"/>
      <c r="L347" s="118"/>
      <c r="M347" s="118"/>
      <c r="N347" s="118"/>
      <c r="O347" s="118"/>
      <c r="P347" s="146"/>
      <c r="Q347" s="94"/>
      <c r="R347" s="94"/>
      <c r="S347" s="94"/>
      <c r="T347" s="94"/>
      <c r="U347" s="146"/>
      <c r="V347" s="118"/>
      <c r="W347" s="118"/>
      <c r="X347" s="118"/>
      <c r="Y347" s="118"/>
      <c r="Z347" s="118"/>
      <c r="AA347" s="118"/>
      <c r="AB347" s="118"/>
      <c r="AC347" s="118"/>
      <c r="AD347" s="118"/>
      <c r="AE347" s="118"/>
      <c r="AF347" s="144"/>
      <c r="AG347" s="84"/>
      <c r="AH347" s="84"/>
      <c r="AI347" s="84"/>
      <c r="AJ347" s="84"/>
      <c r="AK347" s="84"/>
      <c r="AL347" s="59"/>
    </row>
    <row r="348" spans="2:38" ht="15" customHeight="1" x14ac:dyDescent="0.2">
      <c r="B348" s="58"/>
      <c r="C348" s="82" t="s">
        <v>7</v>
      </c>
      <c r="D348" s="209"/>
      <c r="E348" s="210"/>
      <c r="F348" s="210"/>
      <c r="G348" s="210"/>
      <c r="H348" s="210"/>
      <c r="I348" s="210"/>
      <c r="J348" s="210"/>
      <c r="K348" s="210"/>
      <c r="L348" s="210"/>
      <c r="M348" s="210"/>
      <c r="N348" s="210"/>
      <c r="O348" s="211"/>
      <c r="P348" s="146"/>
      <c r="Q348" s="209"/>
      <c r="R348" s="210"/>
      <c r="S348" s="210"/>
      <c r="T348" s="211"/>
      <c r="U348" s="144"/>
      <c r="V348" s="209"/>
      <c r="W348" s="210"/>
      <c r="X348" s="210"/>
      <c r="Y348" s="210"/>
      <c r="Z348" s="210"/>
      <c r="AA348" s="210"/>
      <c r="AB348" s="210"/>
      <c r="AC348" s="210"/>
      <c r="AD348" s="210"/>
      <c r="AE348" s="211"/>
      <c r="AF348" s="144"/>
      <c r="AG348" s="188" t="str">
        <f>IF(AA348="","",AA348*V348)</f>
        <v/>
      </c>
      <c r="AH348" s="189"/>
      <c r="AI348" s="189"/>
      <c r="AJ348" s="189"/>
      <c r="AK348" s="190"/>
      <c r="AL348" s="59"/>
    </row>
    <row r="349" spans="2:38" ht="5.0999999999999996" customHeight="1" x14ac:dyDescent="0.2">
      <c r="B349" s="58"/>
      <c r="C349" s="82"/>
      <c r="D349" s="118"/>
      <c r="E349" s="118"/>
      <c r="F349" s="118"/>
      <c r="G349" s="118"/>
      <c r="H349" s="118"/>
      <c r="I349" s="118"/>
      <c r="J349" s="118"/>
      <c r="K349" s="118"/>
      <c r="L349" s="118"/>
      <c r="M349" s="118"/>
      <c r="N349" s="118"/>
      <c r="O349" s="118"/>
      <c r="P349" s="146"/>
      <c r="Q349" s="94"/>
      <c r="R349" s="94"/>
      <c r="S349" s="94"/>
      <c r="T349" s="94"/>
      <c r="U349" s="146"/>
      <c r="V349" s="118"/>
      <c r="W349" s="118"/>
      <c r="X349" s="118"/>
      <c r="Y349" s="118"/>
      <c r="Z349" s="118"/>
      <c r="AA349" s="118"/>
      <c r="AB349" s="118"/>
      <c r="AC349" s="118"/>
      <c r="AD349" s="118"/>
      <c r="AE349" s="118"/>
      <c r="AF349" s="144"/>
      <c r="AG349" s="84"/>
      <c r="AH349" s="84"/>
      <c r="AI349" s="84"/>
      <c r="AJ349" s="84"/>
      <c r="AK349" s="84"/>
      <c r="AL349" s="59"/>
    </row>
    <row r="350" spans="2:38" ht="15" customHeight="1" x14ac:dyDescent="0.2">
      <c r="B350" s="58"/>
      <c r="C350" s="82" t="s">
        <v>8</v>
      </c>
      <c r="D350" s="209"/>
      <c r="E350" s="210"/>
      <c r="F350" s="210"/>
      <c r="G350" s="210"/>
      <c r="H350" s="210"/>
      <c r="I350" s="210"/>
      <c r="J350" s="210"/>
      <c r="K350" s="210"/>
      <c r="L350" s="210"/>
      <c r="M350" s="210"/>
      <c r="N350" s="210"/>
      <c r="O350" s="211"/>
      <c r="P350" s="146"/>
      <c r="Q350" s="209"/>
      <c r="R350" s="210"/>
      <c r="S350" s="210"/>
      <c r="T350" s="211"/>
      <c r="U350" s="144"/>
      <c r="V350" s="209"/>
      <c r="W350" s="210"/>
      <c r="X350" s="210"/>
      <c r="Y350" s="210"/>
      <c r="Z350" s="210"/>
      <c r="AA350" s="210"/>
      <c r="AB350" s="210"/>
      <c r="AC350" s="210"/>
      <c r="AD350" s="210"/>
      <c r="AE350" s="211"/>
      <c r="AF350" s="144"/>
      <c r="AG350" s="188" t="str">
        <f>IF(AA350="","",AA350*V350)</f>
        <v/>
      </c>
      <c r="AH350" s="189"/>
      <c r="AI350" s="189"/>
      <c r="AJ350" s="189"/>
      <c r="AK350" s="190"/>
      <c r="AL350" s="59"/>
    </row>
    <row r="351" spans="2:38" ht="5.0999999999999996" customHeight="1" x14ac:dyDescent="0.2">
      <c r="B351" s="64"/>
      <c r="C351" s="65"/>
      <c r="D351" s="65"/>
      <c r="E351" s="65"/>
      <c r="F351" s="65"/>
      <c r="G351" s="65"/>
      <c r="H351" s="65"/>
      <c r="I351" s="65"/>
      <c r="J351" s="65"/>
      <c r="K351" s="65"/>
      <c r="L351" s="65"/>
      <c r="M351" s="65"/>
      <c r="N351" s="65"/>
      <c r="O351" s="65"/>
      <c r="P351" s="65"/>
      <c r="Q351" s="65"/>
      <c r="R351" s="65"/>
      <c r="S351" s="65"/>
      <c r="T351" s="65"/>
      <c r="U351" s="65"/>
      <c r="V351" s="65"/>
      <c r="W351" s="65"/>
      <c r="X351" s="65"/>
      <c r="Y351" s="65"/>
      <c r="Z351" s="65"/>
      <c r="AA351" s="65"/>
      <c r="AB351" s="65"/>
      <c r="AC351" s="65"/>
      <c r="AD351" s="65"/>
      <c r="AE351" s="65"/>
      <c r="AF351" s="65"/>
      <c r="AG351" s="65"/>
      <c r="AH351" s="65"/>
      <c r="AI351" s="65"/>
      <c r="AJ351" s="65"/>
      <c r="AK351" s="65"/>
      <c r="AL351" s="66"/>
    </row>
    <row r="352" spans="2:38" ht="5.0999999999999996" customHeight="1" x14ac:dyDescent="0.2">
      <c r="B352" s="52"/>
      <c r="C352" s="52"/>
      <c r="D352" s="52"/>
      <c r="E352" s="52"/>
      <c r="F352" s="52"/>
      <c r="G352" s="52"/>
      <c r="H352" s="52"/>
      <c r="I352" s="52"/>
      <c r="J352" s="52"/>
      <c r="K352" s="52"/>
      <c r="L352" s="52"/>
      <c r="M352" s="52"/>
      <c r="N352" s="52"/>
      <c r="O352" s="52"/>
      <c r="P352" s="52"/>
      <c r="Q352" s="52"/>
      <c r="R352" s="52"/>
      <c r="S352" s="52"/>
      <c r="T352" s="52"/>
      <c r="U352" s="52"/>
      <c r="V352" s="52"/>
      <c r="W352" s="52"/>
      <c r="X352" s="52"/>
      <c r="Y352" s="52"/>
      <c r="Z352" s="52"/>
      <c r="AA352" s="52"/>
      <c r="AB352" s="52"/>
      <c r="AC352" s="52"/>
      <c r="AD352" s="52"/>
      <c r="AE352" s="52"/>
      <c r="AF352" s="52"/>
      <c r="AG352" s="52"/>
      <c r="AH352" s="52"/>
      <c r="AI352" s="52"/>
      <c r="AJ352" s="52"/>
      <c r="AK352" s="52"/>
      <c r="AL352" s="52"/>
    </row>
    <row r="353" spans="2:38" ht="5.0999999999999996" customHeight="1" x14ac:dyDescent="0.2">
      <c r="B353" s="55"/>
      <c r="C353" s="56"/>
      <c r="D353" s="56"/>
      <c r="E353" s="56"/>
      <c r="F353" s="56"/>
      <c r="G353" s="56"/>
      <c r="H353" s="56"/>
      <c r="I353" s="56"/>
      <c r="J353" s="56"/>
      <c r="K353" s="56"/>
      <c r="L353" s="56"/>
      <c r="M353" s="56"/>
      <c r="N353" s="56"/>
      <c r="O353" s="56"/>
      <c r="P353" s="56"/>
      <c r="Q353" s="56"/>
      <c r="R353" s="56"/>
      <c r="S353" s="56"/>
      <c r="T353" s="56"/>
      <c r="U353" s="56"/>
      <c r="V353" s="56"/>
      <c r="W353" s="56"/>
      <c r="X353" s="56"/>
      <c r="Y353" s="56"/>
      <c r="Z353" s="56"/>
      <c r="AA353" s="56"/>
      <c r="AB353" s="56"/>
      <c r="AC353" s="56"/>
      <c r="AD353" s="56"/>
      <c r="AE353" s="56"/>
      <c r="AF353" s="56"/>
      <c r="AG353" s="56"/>
      <c r="AH353" s="56"/>
      <c r="AI353" s="56"/>
      <c r="AJ353" s="56"/>
      <c r="AK353" s="56"/>
      <c r="AL353" s="57"/>
    </row>
    <row r="354" spans="2:38" ht="15" customHeight="1" x14ac:dyDescent="0.2">
      <c r="B354" s="58"/>
      <c r="C354" s="68" t="s">
        <v>273</v>
      </c>
      <c r="D354" s="52"/>
      <c r="E354" s="52"/>
      <c r="F354" s="52"/>
      <c r="G354" s="52"/>
      <c r="H354" s="52"/>
      <c r="I354" s="52"/>
      <c r="J354" s="52"/>
      <c r="K354" s="52"/>
      <c r="L354" s="52"/>
      <c r="M354" s="52"/>
      <c r="N354" s="52"/>
      <c r="O354" s="52"/>
      <c r="P354" s="52"/>
      <c r="Q354" s="52"/>
      <c r="R354" s="52"/>
      <c r="S354" s="52"/>
      <c r="T354" s="52"/>
      <c r="U354" s="52"/>
      <c r="V354" s="52"/>
      <c r="W354" s="52"/>
      <c r="X354" s="52"/>
      <c r="Y354" s="52"/>
      <c r="Z354" s="52"/>
      <c r="AA354" s="52"/>
      <c r="AB354" s="52"/>
      <c r="AC354" s="52"/>
      <c r="AD354" s="52"/>
      <c r="AE354" s="52"/>
      <c r="AF354" s="71">
        <v>2</v>
      </c>
      <c r="AG354" s="223"/>
      <c r="AH354" s="224"/>
      <c r="AI354" s="224"/>
      <c r="AJ354" s="224"/>
      <c r="AK354" s="225"/>
      <c r="AL354" s="59"/>
    </row>
    <row r="355" spans="2:38" ht="5.0999999999999996" customHeight="1" x14ac:dyDescent="0.2">
      <c r="B355" s="58"/>
      <c r="C355" s="52"/>
      <c r="D355" s="52"/>
      <c r="E355" s="52"/>
      <c r="F355" s="52"/>
      <c r="G355" s="52"/>
      <c r="H355" s="52"/>
      <c r="I355" s="52"/>
      <c r="J355" s="52"/>
      <c r="K355" s="52"/>
      <c r="L355" s="52"/>
      <c r="M355" s="52"/>
      <c r="N355" s="52"/>
      <c r="O355" s="52"/>
      <c r="P355" s="52"/>
      <c r="Q355" s="52"/>
      <c r="R355" s="52"/>
      <c r="S355" s="52"/>
      <c r="T355" s="52"/>
      <c r="U355" s="52"/>
      <c r="V355" s="52"/>
      <c r="W355" s="52"/>
      <c r="X355" s="52"/>
      <c r="Y355" s="52"/>
      <c r="Z355" s="52"/>
      <c r="AA355" s="52"/>
      <c r="AB355" s="52"/>
      <c r="AC355" s="52"/>
      <c r="AD355" s="52"/>
      <c r="AE355" s="52"/>
      <c r="AF355" s="52"/>
      <c r="AG355" s="52"/>
      <c r="AH355" s="52"/>
      <c r="AI355" s="52"/>
      <c r="AJ355" s="52"/>
      <c r="AK355" s="52"/>
      <c r="AL355" s="59"/>
    </row>
    <row r="356" spans="2:38" ht="15" customHeight="1" x14ac:dyDescent="0.2">
      <c r="B356" s="58"/>
      <c r="C356" s="52"/>
      <c r="D356" s="226" t="s">
        <v>271</v>
      </c>
      <c r="E356" s="226"/>
      <c r="F356" s="226"/>
      <c r="G356" s="226"/>
      <c r="H356" s="226"/>
      <c r="I356" s="226"/>
      <c r="J356" s="226"/>
      <c r="K356" s="226"/>
      <c r="L356" s="226"/>
      <c r="M356" s="226"/>
      <c r="N356" s="226"/>
      <c r="O356" s="226"/>
      <c r="P356" s="144"/>
      <c r="Q356" s="226" t="s">
        <v>136</v>
      </c>
      <c r="R356" s="226"/>
      <c r="S356" s="226"/>
      <c r="T356" s="226"/>
      <c r="U356" s="144"/>
      <c r="V356" s="226" t="s">
        <v>243</v>
      </c>
      <c r="W356" s="226"/>
      <c r="X356" s="226"/>
      <c r="Y356" s="226"/>
      <c r="Z356" s="226"/>
      <c r="AA356" s="226"/>
      <c r="AB356" s="226"/>
      <c r="AC356" s="226"/>
      <c r="AD356" s="226"/>
      <c r="AE356" s="226"/>
      <c r="AF356" s="149"/>
      <c r="AG356" s="226" t="s">
        <v>137</v>
      </c>
      <c r="AH356" s="226"/>
      <c r="AI356" s="226"/>
      <c r="AJ356" s="226"/>
      <c r="AK356" s="226"/>
      <c r="AL356" s="59"/>
    </row>
    <row r="357" spans="2:38" ht="15" customHeight="1" x14ac:dyDescent="0.2">
      <c r="B357" s="58"/>
      <c r="C357" s="82" t="s">
        <v>5</v>
      </c>
      <c r="D357" s="209"/>
      <c r="E357" s="210"/>
      <c r="F357" s="210"/>
      <c r="G357" s="210"/>
      <c r="H357" s="210"/>
      <c r="I357" s="210"/>
      <c r="J357" s="210"/>
      <c r="K357" s="210"/>
      <c r="L357" s="210"/>
      <c r="M357" s="210"/>
      <c r="N357" s="210"/>
      <c r="O357" s="211"/>
      <c r="P357" s="146"/>
      <c r="Q357" s="209"/>
      <c r="R357" s="210"/>
      <c r="S357" s="210"/>
      <c r="T357" s="211"/>
      <c r="U357" s="146"/>
      <c r="V357" s="209"/>
      <c r="W357" s="210"/>
      <c r="X357" s="210"/>
      <c r="Y357" s="210"/>
      <c r="Z357" s="210"/>
      <c r="AA357" s="210"/>
      <c r="AB357" s="210"/>
      <c r="AC357" s="210"/>
      <c r="AD357" s="210"/>
      <c r="AE357" s="211"/>
      <c r="AF357" s="144"/>
      <c r="AG357" s="188"/>
      <c r="AH357" s="189"/>
      <c r="AI357" s="189"/>
      <c r="AJ357" s="189"/>
      <c r="AK357" s="190"/>
      <c r="AL357" s="59"/>
    </row>
    <row r="358" spans="2:38" ht="5.0999999999999996" customHeight="1" x14ac:dyDescent="0.2">
      <c r="B358" s="58"/>
      <c r="C358" s="82"/>
      <c r="D358" s="146"/>
      <c r="E358" s="146"/>
      <c r="F358" s="146"/>
      <c r="G358" s="146"/>
      <c r="H358" s="146"/>
      <c r="I358" s="146"/>
      <c r="J358" s="146"/>
      <c r="K358" s="146"/>
      <c r="L358" s="146"/>
      <c r="M358" s="146"/>
      <c r="N358" s="146"/>
      <c r="O358" s="146"/>
      <c r="P358" s="146"/>
      <c r="Q358" s="146"/>
      <c r="R358" s="146"/>
      <c r="S358" s="146"/>
      <c r="T358" s="146"/>
      <c r="U358" s="146"/>
      <c r="V358" s="146"/>
      <c r="W358" s="146"/>
      <c r="X358" s="146"/>
      <c r="Y358" s="146"/>
      <c r="Z358" s="146"/>
      <c r="AA358" s="89"/>
      <c r="AB358" s="89"/>
      <c r="AC358" s="89"/>
      <c r="AD358" s="89"/>
      <c r="AE358" s="89"/>
      <c r="AF358" s="144"/>
      <c r="AG358" s="90"/>
      <c r="AH358" s="90"/>
      <c r="AI358" s="90"/>
      <c r="AJ358" s="90"/>
      <c r="AK358" s="90"/>
      <c r="AL358" s="59"/>
    </row>
    <row r="359" spans="2:38" ht="15" customHeight="1" x14ac:dyDescent="0.2">
      <c r="B359" s="58"/>
      <c r="C359" s="82" t="s">
        <v>6</v>
      </c>
      <c r="D359" s="209"/>
      <c r="E359" s="210"/>
      <c r="F359" s="210"/>
      <c r="G359" s="210"/>
      <c r="H359" s="210"/>
      <c r="I359" s="210"/>
      <c r="J359" s="210"/>
      <c r="K359" s="210"/>
      <c r="L359" s="210"/>
      <c r="M359" s="210"/>
      <c r="N359" s="210"/>
      <c r="O359" s="211"/>
      <c r="P359" s="146"/>
      <c r="Q359" s="209"/>
      <c r="R359" s="210"/>
      <c r="S359" s="210"/>
      <c r="T359" s="211"/>
      <c r="U359" s="144"/>
      <c r="V359" s="209"/>
      <c r="W359" s="210"/>
      <c r="X359" s="210"/>
      <c r="Y359" s="210"/>
      <c r="Z359" s="210"/>
      <c r="AA359" s="210"/>
      <c r="AB359" s="210"/>
      <c r="AC359" s="210"/>
      <c r="AD359" s="210"/>
      <c r="AE359" s="211"/>
      <c r="AF359" s="144"/>
      <c r="AG359" s="188" t="str">
        <f>IF(AA359="","",AA359*V359)</f>
        <v/>
      </c>
      <c r="AH359" s="189"/>
      <c r="AI359" s="189"/>
      <c r="AJ359" s="189"/>
      <c r="AK359" s="190"/>
      <c r="AL359" s="59"/>
    </row>
    <row r="360" spans="2:38" ht="5.0999999999999996" customHeight="1" x14ac:dyDescent="0.2">
      <c r="B360" s="58"/>
      <c r="C360" s="82"/>
      <c r="D360" s="118"/>
      <c r="E360" s="118"/>
      <c r="F360" s="118"/>
      <c r="G360" s="118"/>
      <c r="H360" s="118"/>
      <c r="I360" s="118"/>
      <c r="J360" s="118"/>
      <c r="K360" s="118"/>
      <c r="L360" s="118"/>
      <c r="M360" s="118"/>
      <c r="N360" s="118"/>
      <c r="O360" s="118"/>
      <c r="P360" s="146"/>
      <c r="Q360" s="94"/>
      <c r="R360" s="94"/>
      <c r="S360" s="94"/>
      <c r="T360" s="94"/>
      <c r="U360" s="146"/>
      <c r="V360" s="118"/>
      <c r="W360" s="118"/>
      <c r="X360" s="118"/>
      <c r="Y360" s="118"/>
      <c r="Z360" s="118"/>
      <c r="AA360" s="118"/>
      <c r="AB360" s="118"/>
      <c r="AC360" s="118"/>
      <c r="AD360" s="118"/>
      <c r="AE360" s="118"/>
      <c r="AF360" s="144"/>
      <c r="AG360" s="84"/>
      <c r="AH360" s="84"/>
      <c r="AI360" s="84"/>
      <c r="AJ360" s="84"/>
      <c r="AK360" s="84"/>
      <c r="AL360" s="59"/>
    </row>
    <row r="361" spans="2:38" ht="15" customHeight="1" x14ac:dyDescent="0.2">
      <c r="B361" s="58"/>
      <c r="C361" s="82" t="s">
        <v>7</v>
      </c>
      <c r="D361" s="209"/>
      <c r="E361" s="210"/>
      <c r="F361" s="210"/>
      <c r="G361" s="210"/>
      <c r="H361" s="210"/>
      <c r="I361" s="210"/>
      <c r="J361" s="210"/>
      <c r="K361" s="210"/>
      <c r="L361" s="210"/>
      <c r="M361" s="210"/>
      <c r="N361" s="210"/>
      <c r="O361" s="211"/>
      <c r="P361" s="146"/>
      <c r="Q361" s="209"/>
      <c r="R361" s="210"/>
      <c r="S361" s="210"/>
      <c r="T361" s="211"/>
      <c r="U361" s="144"/>
      <c r="V361" s="209"/>
      <c r="W361" s="210"/>
      <c r="X361" s="210"/>
      <c r="Y361" s="210"/>
      <c r="Z361" s="210"/>
      <c r="AA361" s="210"/>
      <c r="AB361" s="210"/>
      <c r="AC361" s="210"/>
      <c r="AD361" s="210"/>
      <c r="AE361" s="211"/>
      <c r="AF361" s="144"/>
      <c r="AG361" s="188" t="str">
        <f>IF(AA361="","",AA361*V361)</f>
        <v/>
      </c>
      <c r="AH361" s="189"/>
      <c r="AI361" s="189"/>
      <c r="AJ361" s="189"/>
      <c r="AK361" s="190"/>
      <c r="AL361" s="59"/>
    </row>
    <row r="362" spans="2:38" ht="5.0999999999999996" customHeight="1" x14ac:dyDescent="0.2">
      <c r="B362" s="58"/>
      <c r="C362" s="82"/>
      <c r="D362" s="118"/>
      <c r="E362" s="118"/>
      <c r="F362" s="118"/>
      <c r="G362" s="118"/>
      <c r="H362" s="118"/>
      <c r="I362" s="118"/>
      <c r="J362" s="118"/>
      <c r="K362" s="118"/>
      <c r="L362" s="118"/>
      <c r="M362" s="118"/>
      <c r="N362" s="118"/>
      <c r="O362" s="118"/>
      <c r="P362" s="146"/>
      <c r="Q362" s="94"/>
      <c r="R362" s="94"/>
      <c r="S362" s="94"/>
      <c r="T362" s="94"/>
      <c r="U362" s="146"/>
      <c r="V362" s="118"/>
      <c r="W362" s="118"/>
      <c r="X362" s="118"/>
      <c r="Y362" s="118"/>
      <c r="Z362" s="118"/>
      <c r="AA362" s="118"/>
      <c r="AB362" s="118"/>
      <c r="AC362" s="118"/>
      <c r="AD362" s="118"/>
      <c r="AE362" s="118"/>
      <c r="AF362" s="144"/>
      <c r="AG362" s="84"/>
      <c r="AH362" s="84"/>
      <c r="AI362" s="84"/>
      <c r="AJ362" s="84"/>
      <c r="AK362" s="84"/>
      <c r="AL362" s="59"/>
    </row>
    <row r="363" spans="2:38" ht="15" customHeight="1" x14ac:dyDescent="0.2">
      <c r="B363" s="58"/>
      <c r="C363" s="82" t="s">
        <v>8</v>
      </c>
      <c r="D363" s="209"/>
      <c r="E363" s="210"/>
      <c r="F363" s="210"/>
      <c r="G363" s="210"/>
      <c r="H363" s="210"/>
      <c r="I363" s="210"/>
      <c r="J363" s="210"/>
      <c r="K363" s="210"/>
      <c r="L363" s="210"/>
      <c r="M363" s="210"/>
      <c r="N363" s="210"/>
      <c r="O363" s="211"/>
      <c r="P363" s="146"/>
      <c r="Q363" s="209"/>
      <c r="R363" s="210"/>
      <c r="S363" s="210"/>
      <c r="T363" s="211"/>
      <c r="U363" s="144"/>
      <c r="V363" s="209"/>
      <c r="W363" s="210"/>
      <c r="X363" s="210"/>
      <c r="Y363" s="210"/>
      <c r="Z363" s="210"/>
      <c r="AA363" s="210"/>
      <c r="AB363" s="210"/>
      <c r="AC363" s="210"/>
      <c r="AD363" s="210"/>
      <c r="AE363" s="211"/>
      <c r="AF363" s="144"/>
      <c r="AG363" s="188" t="str">
        <f>IF(AA363="","",AA363*V363)</f>
        <v/>
      </c>
      <c r="AH363" s="189"/>
      <c r="AI363" s="189"/>
      <c r="AJ363" s="189"/>
      <c r="AK363" s="190"/>
      <c r="AL363" s="59"/>
    </row>
    <row r="364" spans="2:38" ht="5.0999999999999996" customHeight="1" x14ac:dyDescent="0.2">
      <c r="B364" s="64"/>
      <c r="C364" s="65"/>
      <c r="D364" s="65"/>
      <c r="E364" s="65"/>
      <c r="F364" s="65"/>
      <c r="G364" s="65"/>
      <c r="H364" s="65"/>
      <c r="I364" s="65"/>
      <c r="J364" s="65"/>
      <c r="K364" s="65"/>
      <c r="L364" s="65"/>
      <c r="M364" s="65"/>
      <c r="N364" s="65"/>
      <c r="O364" s="65"/>
      <c r="P364" s="65"/>
      <c r="Q364" s="65"/>
      <c r="R364" s="65"/>
      <c r="S364" s="65"/>
      <c r="T364" s="65"/>
      <c r="U364" s="65"/>
      <c r="V364" s="65"/>
      <c r="W364" s="65"/>
      <c r="X364" s="65"/>
      <c r="Y364" s="65"/>
      <c r="Z364" s="65"/>
      <c r="AA364" s="65"/>
      <c r="AB364" s="65"/>
      <c r="AC364" s="65"/>
      <c r="AD364" s="65"/>
      <c r="AE364" s="65"/>
      <c r="AF364" s="65"/>
      <c r="AG364" s="65"/>
      <c r="AH364" s="65"/>
      <c r="AI364" s="65"/>
      <c r="AJ364" s="65"/>
      <c r="AK364" s="65"/>
      <c r="AL364" s="66"/>
    </row>
    <row r="365" spans="2:38" ht="5.0999999999999996" customHeight="1" x14ac:dyDescent="0.2">
      <c r="B365" s="52"/>
      <c r="C365" s="52"/>
      <c r="D365" s="52"/>
      <c r="E365" s="52"/>
      <c r="F365" s="52"/>
      <c r="G365" s="52"/>
      <c r="H365" s="52"/>
      <c r="I365" s="52"/>
      <c r="J365" s="52"/>
      <c r="K365" s="52"/>
      <c r="L365" s="52"/>
      <c r="M365" s="52"/>
      <c r="N365" s="52"/>
      <c r="O365" s="52"/>
      <c r="P365" s="52"/>
      <c r="Q365" s="52"/>
      <c r="R365" s="52"/>
      <c r="S365" s="52"/>
      <c r="T365" s="52"/>
      <c r="U365" s="52"/>
      <c r="V365" s="52"/>
      <c r="W365" s="52"/>
      <c r="X365" s="52"/>
      <c r="Y365" s="52"/>
      <c r="Z365" s="52"/>
      <c r="AA365" s="52"/>
      <c r="AB365" s="52"/>
      <c r="AC365" s="52"/>
      <c r="AD365" s="52"/>
      <c r="AE365" s="52"/>
      <c r="AF365" s="52"/>
      <c r="AG365" s="52"/>
      <c r="AH365" s="52"/>
      <c r="AI365" s="52"/>
      <c r="AJ365" s="52"/>
      <c r="AK365" s="52"/>
      <c r="AL365" s="52"/>
    </row>
    <row r="366" spans="2:38" ht="5.0999999999999996" customHeight="1" x14ac:dyDescent="0.2">
      <c r="B366" s="55"/>
      <c r="C366" s="56"/>
      <c r="D366" s="56"/>
      <c r="E366" s="56"/>
      <c r="F366" s="56"/>
      <c r="G366" s="56"/>
      <c r="H366" s="56"/>
      <c r="I366" s="56"/>
      <c r="J366" s="56"/>
      <c r="K366" s="56"/>
      <c r="L366" s="56"/>
      <c r="M366" s="56"/>
      <c r="N366" s="56"/>
      <c r="O366" s="56"/>
      <c r="P366" s="56"/>
      <c r="Q366" s="56"/>
      <c r="R366" s="56"/>
      <c r="S366" s="56"/>
      <c r="T366" s="56"/>
      <c r="U366" s="56"/>
      <c r="V366" s="56"/>
      <c r="W366" s="56"/>
      <c r="X366" s="56"/>
      <c r="Y366" s="56"/>
      <c r="Z366" s="56"/>
      <c r="AA366" s="56"/>
      <c r="AB366" s="56"/>
      <c r="AC366" s="56"/>
      <c r="AD366" s="56"/>
      <c r="AE366" s="56"/>
      <c r="AF366" s="56"/>
      <c r="AG366" s="56"/>
      <c r="AH366" s="56"/>
      <c r="AI366" s="56"/>
      <c r="AJ366" s="56"/>
      <c r="AK366" s="56"/>
      <c r="AL366" s="57"/>
    </row>
    <row r="367" spans="2:38" ht="15" customHeight="1" x14ac:dyDescent="0.2">
      <c r="B367" s="58"/>
      <c r="C367" s="68" t="s">
        <v>274</v>
      </c>
      <c r="D367" s="52"/>
      <c r="E367" s="52"/>
      <c r="F367" s="52"/>
      <c r="G367" s="52"/>
      <c r="H367" s="52"/>
      <c r="I367" s="52"/>
      <c r="J367" s="52"/>
      <c r="K367" s="52"/>
      <c r="L367" s="52"/>
      <c r="M367" s="52"/>
      <c r="N367" s="52"/>
      <c r="O367" s="52"/>
      <c r="P367" s="52"/>
      <c r="Q367" s="52"/>
      <c r="R367" s="52"/>
      <c r="S367" s="52"/>
      <c r="T367" s="52"/>
      <c r="U367" s="52"/>
      <c r="V367" s="52"/>
      <c r="W367" s="52"/>
      <c r="X367" s="52"/>
      <c r="Y367" s="52"/>
      <c r="Z367" s="52"/>
      <c r="AA367" s="52"/>
      <c r="AB367" s="52"/>
      <c r="AC367" s="52"/>
      <c r="AD367" s="52"/>
      <c r="AE367" s="52"/>
      <c r="AF367" s="71">
        <v>2</v>
      </c>
      <c r="AG367" s="223"/>
      <c r="AH367" s="224"/>
      <c r="AI367" s="224"/>
      <c r="AJ367" s="224"/>
      <c r="AK367" s="225"/>
      <c r="AL367" s="59"/>
    </row>
    <row r="368" spans="2:38" ht="5.0999999999999996" customHeight="1" x14ac:dyDescent="0.2">
      <c r="B368" s="58"/>
      <c r="C368" s="52"/>
      <c r="D368" s="52"/>
      <c r="E368" s="52"/>
      <c r="F368" s="52"/>
      <c r="G368" s="52"/>
      <c r="H368" s="52"/>
      <c r="I368" s="52"/>
      <c r="J368" s="52"/>
      <c r="K368" s="52"/>
      <c r="L368" s="52"/>
      <c r="M368" s="52"/>
      <c r="N368" s="52"/>
      <c r="O368" s="52"/>
      <c r="P368" s="52"/>
      <c r="Q368" s="52"/>
      <c r="R368" s="52"/>
      <c r="S368" s="52"/>
      <c r="T368" s="52"/>
      <c r="U368" s="52"/>
      <c r="V368" s="52"/>
      <c r="W368" s="52"/>
      <c r="X368" s="52"/>
      <c r="Y368" s="52"/>
      <c r="Z368" s="52"/>
      <c r="AA368" s="52"/>
      <c r="AB368" s="52"/>
      <c r="AC368" s="52"/>
      <c r="AD368" s="52"/>
      <c r="AE368" s="52"/>
      <c r="AF368" s="52"/>
      <c r="AG368" s="52"/>
      <c r="AH368" s="52"/>
      <c r="AI368" s="52"/>
      <c r="AJ368" s="52"/>
      <c r="AK368" s="52"/>
      <c r="AL368" s="59"/>
    </row>
    <row r="369" spans="2:38" ht="15" customHeight="1" x14ac:dyDescent="0.2">
      <c r="B369" s="58"/>
      <c r="C369" s="82"/>
      <c r="D369" s="82"/>
      <c r="E369" s="82"/>
      <c r="F369" s="82"/>
      <c r="G369" s="82"/>
      <c r="H369" s="82"/>
      <c r="I369" s="82"/>
      <c r="J369" s="82"/>
      <c r="K369" s="82"/>
      <c r="L369" s="82"/>
      <c r="M369" s="82"/>
      <c r="N369" s="82"/>
      <c r="O369" s="82"/>
      <c r="P369" s="52"/>
      <c r="Q369" s="82"/>
      <c r="R369" s="82"/>
      <c r="S369" s="82"/>
      <c r="T369" s="82"/>
      <c r="U369" s="52"/>
      <c r="V369" s="82"/>
      <c r="W369" s="82"/>
      <c r="X369" s="82"/>
      <c r="Y369" s="82"/>
      <c r="Z369" s="82"/>
      <c r="AA369" s="217" t="s">
        <v>277</v>
      </c>
      <c r="AB369" s="217"/>
      <c r="AC369" s="217"/>
      <c r="AD369" s="217"/>
      <c r="AE369" s="217"/>
      <c r="AF369" s="60"/>
      <c r="AG369" s="217" t="s">
        <v>278</v>
      </c>
      <c r="AH369" s="217"/>
      <c r="AI369" s="217"/>
      <c r="AJ369" s="217"/>
      <c r="AK369" s="217"/>
      <c r="AL369" s="59"/>
    </row>
    <row r="370" spans="2:38" ht="15" customHeight="1" x14ac:dyDescent="0.2">
      <c r="B370" s="58"/>
      <c r="C370" s="52" t="s">
        <v>275</v>
      </c>
      <c r="D370" s="87"/>
      <c r="E370" s="87"/>
      <c r="F370" s="87"/>
      <c r="G370" s="87"/>
      <c r="H370" s="87"/>
      <c r="I370" s="87"/>
      <c r="J370" s="87"/>
      <c r="K370" s="87"/>
      <c r="L370" s="87"/>
      <c r="M370" s="87"/>
      <c r="N370" s="87"/>
      <c r="O370" s="87"/>
      <c r="P370" s="52"/>
      <c r="Q370" s="87"/>
      <c r="R370" s="87"/>
      <c r="S370" s="87"/>
      <c r="T370" s="87"/>
      <c r="U370" s="52"/>
      <c r="V370" s="100"/>
      <c r="W370" s="100"/>
      <c r="X370" s="100"/>
      <c r="Y370" s="100"/>
      <c r="Z370" s="100"/>
      <c r="AA370" s="220"/>
      <c r="AB370" s="221"/>
      <c r="AC370" s="221"/>
      <c r="AD370" s="221"/>
      <c r="AE370" s="222"/>
      <c r="AF370" s="52"/>
      <c r="AG370" s="188"/>
      <c r="AH370" s="189"/>
      <c r="AI370" s="189"/>
      <c r="AJ370" s="189"/>
      <c r="AK370" s="190"/>
      <c r="AL370" s="59"/>
    </row>
    <row r="371" spans="2:38" ht="5.0999999999999996" customHeight="1" x14ac:dyDescent="0.2">
      <c r="B371" s="58"/>
      <c r="C371" s="101"/>
      <c r="D371" s="52"/>
      <c r="E371" s="52"/>
      <c r="F371" s="52"/>
      <c r="G371" s="52"/>
      <c r="H371" s="52"/>
      <c r="I371" s="52"/>
      <c r="J371" s="52"/>
      <c r="K371" s="52"/>
      <c r="L371" s="52"/>
      <c r="M371" s="52"/>
      <c r="N371" s="52"/>
      <c r="O371" s="52"/>
      <c r="P371" s="52"/>
      <c r="Q371" s="52"/>
      <c r="R371" s="52"/>
      <c r="S371" s="52"/>
      <c r="T371" s="52"/>
      <c r="U371" s="52"/>
      <c r="V371" s="52"/>
      <c r="W371" s="52"/>
      <c r="X371" s="52"/>
      <c r="Y371" s="52"/>
      <c r="Z371" s="52"/>
      <c r="AA371" s="90"/>
      <c r="AB371" s="90"/>
      <c r="AC371" s="90"/>
      <c r="AD371" s="90"/>
      <c r="AE371" s="90"/>
      <c r="AF371" s="52"/>
      <c r="AG371" s="90"/>
      <c r="AH371" s="90"/>
      <c r="AI371" s="90"/>
      <c r="AJ371" s="90"/>
      <c r="AK371" s="90"/>
      <c r="AL371" s="59"/>
    </row>
    <row r="372" spans="2:38" ht="15" customHeight="1" x14ac:dyDescent="0.2">
      <c r="B372" s="58"/>
      <c r="C372" s="101" t="s">
        <v>276</v>
      </c>
      <c r="D372" s="87"/>
      <c r="E372" s="87"/>
      <c r="F372" s="87"/>
      <c r="G372" s="87"/>
      <c r="H372" s="87"/>
      <c r="I372" s="87"/>
      <c r="J372" s="87"/>
      <c r="K372" s="87"/>
      <c r="L372" s="87"/>
      <c r="M372" s="87"/>
      <c r="N372" s="87"/>
      <c r="O372" s="87"/>
      <c r="P372" s="52"/>
      <c r="Q372" s="87"/>
      <c r="R372" s="87"/>
      <c r="S372" s="87"/>
      <c r="T372" s="87"/>
      <c r="U372" s="52"/>
      <c r="V372" s="97"/>
      <c r="W372" s="97"/>
      <c r="X372" s="97"/>
      <c r="Y372" s="97"/>
      <c r="Z372" s="97"/>
      <c r="AA372" s="220"/>
      <c r="AB372" s="221"/>
      <c r="AC372" s="221"/>
      <c r="AD372" s="221"/>
      <c r="AE372" s="222"/>
      <c r="AF372" s="52"/>
      <c r="AG372" s="197" t="str">
        <f>IF(AA372="","",IF(AA372=0,0,1))</f>
        <v/>
      </c>
      <c r="AH372" s="198"/>
      <c r="AI372" s="198"/>
      <c r="AJ372" s="198"/>
      <c r="AK372" s="199"/>
      <c r="AL372" s="59"/>
    </row>
    <row r="373" spans="2:38" ht="5.0999999999999996" customHeight="1" x14ac:dyDescent="0.2">
      <c r="B373" s="58"/>
      <c r="C373" s="82"/>
      <c r="D373" s="87"/>
      <c r="E373" s="87"/>
      <c r="F373" s="87"/>
      <c r="G373" s="87"/>
      <c r="H373" s="87"/>
      <c r="I373" s="87"/>
      <c r="J373" s="87"/>
      <c r="K373" s="87"/>
      <c r="L373" s="87"/>
      <c r="M373" s="87"/>
      <c r="N373" s="87"/>
      <c r="O373" s="87"/>
      <c r="P373" s="52"/>
      <c r="Q373" s="87"/>
      <c r="R373" s="87"/>
      <c r="S373" s="87"/>
      <c r="T373" s="87"/>
      <c r="U373" s="52"/>
      <c r="V373" s="97"/>
      <c r="W373" s="97"/>
      <c r="X373" s="97"/>
      <c r="Y373" s="97"/>
      <c r="Z373" s="97"/>
      <c r="AA373" s="97"/>
      <c r="AB373" s="97"/>
      <c r="AC373" s="97"/>
      <c r="AD373" s="97"/>
      <c r="AE373" s="97"/>
      <c r="AF373" s="52"/>
      <c r="AG373" s="98"/>
      <c r="AH373" s="98"/>
      <c r="AI373" s="98"/>
      <c r="AJ373" s="98"/>
      <c r="AK373" s="98"/>
      <c r="AL373" s="59"/>
    </row>
    <row r="374" spans="2:38" ht="15" customHeight="1" x14ac:dyDescent="0.2">
      <c r="B374" s="58"/>
      <c r="C374" s="176" t="s">
        <v>17</v>
      </c>
      <c r="D374" s="82" t="s">
        <v>279</v>
      </c>
      <c r="E374" s="87"/>
      <c r="F374" s="87"/>
      <c r="G374" s="87"/>
      <c r="H374" s="87"/>
      <c r="I374" s="87"/>
      <c r="J374" s="87"/>
      <c r="K374" s="87"/>
      <c r="L374" s="87"/>
      <c r="M374" s="87"/>
      <c r="N374" s="87"/>
      <c r="O374" s="87"/>
      <c r="P374" s="52"/>
      <c r="Q374" s="87"/>
      <c r="R374" s="87"/>
      <c r="S374" s="87"/>
      <c r="T374" s="87"/>
      <c r="U374" s="52"/>
      <c r="V374" s="97"/>
      <c r="W374" s="97"/>
      <c r="X374" s="97"/>
      <c r="Y374" s="97"/>
      <c r="Z374" s="97"/>
      <c r="AA374" s="97"/>
      <c r="AB374" s="97"/>
      <c r="AC374" s="97"/>
      <c r="AD374" s="97"/>
      <c r="AE374" s="97"/>
      <c r="AF374" s="52"/>
      <c r="AG374" s="98"/>
      <c r="AH374" s="98"/>
      <c r="AI374" s="98"/>
      <c r="AJ374" s="98"/>
      <c r="AK374" s="98"/>
      <c r="AL374" s="59"/>
    </row>
    <row r="375" spans="2:38" ht="5.0999999999999996" customHeight="1" x14ac:dyDescent="0.2">
      <c r="B375" s="64"/>
      <c r="C375" s="65"/>
      <c r="D375" s="65"/>
      <c r="E375" s="65"/>
      <c r="F375" s="65"/>
      <c r="G375" s="65"/>
      <c r="H375" s="65"/>
      <c r="I375" s="65"/>
      <c r="J375" s="65"/>
      <c r="K375" s="65"/>
      <c r="L375" s="65"/>
      <c r="M375" s="65"/>
      <c r="N375" s="65"/>
      <c r="O375" s="65"/>
      <c r="P375" s="65"/>
      <c r="Q375" s="65"/>
      <c r="R375" s="65"/>
      <c r="S375" s="65"/>
      <c r="T375" s="65"/>
      <c r="U375" s="65"/>
      <c r="V375" s="65"/>
      <c r="W375" s="65"/>
      <c r="X375" s="65"/>
      <c r="Y375" s="65"/>
      <c r="Z375" s="65"/>
      <c r="AA375" s="65"/>
      <c r="AB375" s="65"/>
      <c r="AC375" s="65"/>
      <c r="AD375" s="65"/>
      <c r="AE375" s="65"/>
      <c r="AF375" s="65"/>
      <c r="AG375" s="65"/>
      <c r="AH375" s="65"/>
      <c r="AI375" s="65"/>
      <c r="AJ375" s="65"/>
      <c r="AK375" s="65"/>
      <c r="AL375" s="66"/>
    </row>
    <row r="376" spans="2:38" ht="5.0999999999999996" customHeight="1" x14ac:dyDescent="0.2"/>
    <row r="377" spans="2:38" ht="5.0999999999999996" customHeight="1" x14ac:dyDescent="0.2">
      <c r="B377" s="55"/>
      <c r="C377" s="56"/>
      <c r="D377" s="56"/>
      <c r="E377" s="56"/>
      <c r="F377" s="56"/>
      <c r="G377" s="56"/>
      <c r="H377" s="56"/>
      <c r="I377" s="56"/>
      <c r="J377" s="56"/>
      <c r="K377" s="56"/>
      <c r="L377" s="56"/>
      <c r="M377" s="56"/>
      <c r="N377" s="56"/>
      <c r="O377" s="56"/>
      <c r="P377" s="56"/>
      <c r="Q377" s="56"/>
      <c r="R377" s="56"/>
      <c r="S377" s="56"/>
      <c r="T377" s="56"/>
      <c r="U377" s="56"/>
      <c r="V377" s="56"/>
      <c r="W377" s="56"/>
      <c r="X377" s="56"/>
      <c r="Y377" s="56"/>
      <c r="Z377" s="56"/>
      <c r="AA377" s="56"/>
      <c r="AB377" s="56"/>
      <c r="AC377" s="56"/>
      <c r="AD377" s="56"/>
      <c r="AE377" s="56"/>
      <c r="AF377" s="56"/>
      <c r="AG377" s="56"/>
      <c r="AH377" s="56"/>
      <c r="AI377" s="56"/>
      <c r="AJ377" s="56"/>
      <c r="AK377" s="56"/>
      <c r="AL377" s="57"/>
    </row>
    <row r="378" spans="2:38" ht="15" customHeight="1" x14ac:dyDescent="0.2">
      <c r="B378" s="58"/>
      <c r="C378" s="68" t="s">
        <v>506</v>
      </c>
      <c r="D378" s="52"/>
      <c r="E378" s="52"/>
      <c r="F378" s="52"/>
      <c r="G378" s="52"/>
      <c r="H378" s="52"/>
      <c r="I378" s="52"/>
      <c r="J378" s="52"/>
      <c r="K378" s="52"/>
      <c r="L378" s="52"/>
      <c r="M378" s="52"/>
      <c r="N378" s="52"/>
      <c r="O378" s="52"/>
      <c r="P378" s="52"/>
      <c r="Q378" s="52"/>
      <c r="R378" s="52"/>
      <c r="S378" s="52"/>
      <c r="T378" s="52"/>
      <c r="U378" s="52"/>
      <c r="V378" s="52"/>
      <c r="W378" s="52"/>
      <c r="X378" s="52"/>
      <c r="Y378" s="52"/>
      <c r="Z378" s="52"/>
      <c r="AA378" s="52"/>
      <c r="AB378" s="52"/>
      <c r="AC378" s="52"/>
      <c r="AD378" s="52"/>
      <c r="AE378" s="52"/>
      <c r="AF378" s="71"/>
      <c r="AG378" s="87"/>
      <c r="AH378" s="87"/>
      <c r="AI378" s="87"/>
      <c r="AJ378" s="87"/>
      <c r="AK378" s="87"/>
      <c r="AL378" s="59"/>
    </row>
    <row r="379" spans="2:38" ht="5.0999999999999996" customHeight="1" x14ac:dyDescent="0.2">
      <c r="B379" s="58"/>
      <c r="C379" s="101"/>
      <c r="D379" s="87"/>
      <c r="E379" s="87"/>
      <c r="F379" s="87"/>
      <c r="G379" s="87"/>
      <c r="H379" s="87"/>
      <c r="I379" s="87"/>
      <c r="J379" s="87"/>
      <c r="K379" s="87"/>
      <c r="L379" s="87"/>
      <c r="M379" s="87"/>
      <c r="N379" s="87"/>
      <c r="O379" s="87"/>
      <c r="P379" s="52"/>
      <c r="Q379" s="87"/>
      <c r="R379" s="87"/>
      <c r="S379" s="87"/>
      <c r="T379" s="87"/>
      <c r="U379" s="52"/>
      <c r="V379" s="97"/>
      <c r="W379" s="97"/>
      <c r="X379" s="97"/>
      <c r="Y379" s="97"/>
      <c r="Z379" s="97"/>
      <c r="AA379" s="97"/>
      <c r="AB379" s="97"/>
      <c r="AC379" s="97"/>
      <c r="AD379" s="97"/>
      <c r="AE379" s="97"/>
      <c r="AF379" s="52"/>
      <c r="AG379" s="98"/>
      <c r="AH379" s="98"/>
      <c r="AI379" s="98"/>
      <c r="AJ379" s="98"/>
      <c r="AK379" s="98"/>
      <c r="AL379" s="59"/>
    </row>
    <row r="380" spans="2:38" ht="15" customHeight="1" x14ac:dyDescent="0.2">
      <c r="B380" s="58"/>
      <c r="C380" s="101" t="s">
        <v>507</v>
      </c>
      <c r="D380" s="87"/>
      <c r="E380" s="87"/>
      <c r="F380" s="87"/>
      <c r="G380" s="87"/>
      <c r="H380" s="87"/>
      <c r="I380" s="87"/>
      <c r="J380" s="87"/>
      <c r="K380" s="87"/>
      <c r="L380" s="87"/>
      <c r="M380" s="87"/>
      <c r="N380" s="87"/>
      <c r="O380" s="87"/>
      <c r="P380" s="52"/>
      <c r="Q380" s="87"/>
      <c r="R380" s="87"/>
      <c r="S380" s="87"/>
      <c r="T380" s="87"/>
      <c r="U380" s="52"/>
      <c r="V380" s="97"/>
      <c r="W380" s="97"/>
      <c r="X380" s="97"/>
      <c r="Y380" s="97"/>
      <c r="Z380" s="97"/>
      <c r="AA380" s="97"/>
      <c r="AB380" s="97"/>
      <c r="AC380" s="97"/>
      <c r="AD380" s="97"/>
      <c r="AE380" s="97"/>
      <c r="AF380" s="71">
        <v>2</v>
      </c>
      <c r="AG380" s="223"/>
      <c r="AH380" s="224"/>
      <c r="AI380" s="224"/>
      <c r="AJ380" s="224"/>
      <c r="AK380" s="225"/>
      <c r="AL380" s="59"/>
    </row>
    <row r="381" spans="2:38" ht="5.0999999999999996" customHeight="1" x14ac:dyDescent="0.2">
      <c r="B381" s="58"/>
      <c r="C381" s="101"/>
      <c r="D381" s="87"/>
      <c r="E381" s="87"/>
      <c r="F381" s="87"/>
      <c r="G381" s="87"/>
      <c r="H381" s="87"/>
      <c r="I381" s="87"/>
      <c r="J381" s="87"/>
      <c r="K381" s="87"/>
      <c r="L381" s="87"/>
      <c r="M381" s="87"/>
      <c r="N381" s="87"/>
      <c r="O381" s="87"/>
      <c r="P381" s="52"/>
      <c r="Q381" s="87"/>
      <c r="R381" s="87"/>
      <c r="S381" s="87"/>
      <c r="T381" s="87"/>
      <c r="U381" s="52"/>
      <c r="V381" s="97"/>
      <c r="W381" s="97"/>
      <c r="X381" s="97"/>
      <c r="Y381" s="97"/>
      <c r="Z381" s="97"/>
      <c r="AA381" s="97"/>
      <c r="AB381" s="97"/>
      <c r="AC381" s="97"/>
      <c r="AD381" s="97"/>
      <c r="AE381" s="97"/>
      <c r="AF381" s="52"/>
      <c r="AG381" s="98"/>
      <c r="AH381" s="98"/>
      <c r="AI381" s="98"/>
      <c r="AJ381" s="98"/>
      <c r="AK381" s="98"/>
      <c r="AL381" s="59"/>
    </row>
    <row r="382" spans="2:38" ht="15" customHeight="1" x14ac:dyDescent="0.2">
      <c r="B382" s="58"/>
      <c r="C382" s="101" t="s">
        <v>508</v>
      </c>
      <c r="D382" s="87"/>
      <c r="E382" s="87"/>
      <c r="F382" s="87"/>
      <c r="G382" s="87"/>
      <c r="H382" s="87"/>
      <c r="I382" s="87"/>
      <c r="J382" s="87"/>
      <c r="K382" s="87"/>
      <c r="L382" s="87"/>
      <c r="M382" s="87"/>
      <c r="N382" s="87"/>
      <c r="O382" s="87"/>
      <c r="P382" s="52"/>
      <c r="Q382" s="87"/>
      <c r="R382" s="87"/>
      <c r="S382" s="87"/>
      <c r="T382" s="87"/>
      <c r="U382" s="52"/>
      <c r="V382" s="97"/>
      <c r="W382" s="97"/>
      <c r="X382" s="97"/>
      <c r="Y382" s="97"/>
      <c r="Z382" s="97"/>
      <c r="AA382" s="97"/>
      <c r="AB382" s="97"/>
      <c r="AC382" s="97"/>
      <c r="AD382" s="97"/>
      <c r="AE382" s="97"/>
      <c r="AF382" s="71">
        <v>2</v>
      </c>
      <c r="AG382" s="223"/>
      <c r="AH382" s="224"/>
      <c r="AI382" s="224"/>
      <c r="AJ382" s="224"/>
      <c r="AK382" s="225"/>
      <c r="AL382" s="59"/>
    </row>
    <row r="383" spans="2:38" ht="5.0999999999999996" customHeight="1" x14ac:dyDescent="0.2">
      <c r="B383" s="58"/>
      <c r="C383" s="101"/>
      <c r="D383" s="87"/>
      <c r="E383" s="87"/>
      <c r="F383" s="87"/>
      <c r="G383" s="87"/>
      <c r="H383" s="87"/>
      <c r="I383" s="87"/>
      <c r="J383" s="87"/>
      <c r="K383" s="87"/>
      <c r="L383" s="87"/>
      <c r="M383" s="87"/>
      <c r="N383" s="87"/>
      <c r="O383" s="87"/>
      <c r="P383" s="52"/>
      <c r="Q383" s="87"/>
      <c r="R383" s="87"/>
      <c r="S383" s="87"/>
      <c r="T383" s="87"/>
      <c r="U383" s="52"/>
      <c r="V383" s="97"/>
      <c r="W383" s="97"/>
      <c r="X383" s="97"/>
      <c r="Y383" s="97"/>
      <c r="Z383" s="97"/>
      <c r="AA383" s="97"/>
      <c r="AB383" s="97"/>
      <c r="AC383" s="97"/>
      <c r="AD383" s="97"/>
      <c r="AE383" s="97"/>
      <c r="AF383" s="52"/>
      <c r="AG383" s="98"/>
      <c r="AH383" s="98"/>
      <c r="AI383" s="98"/>
      <c r="AJ383" s="98"/>
      <c r="AK383" s="98"/>
      <c r="AL383" s="59"/>
    </row>
    <row r="384" spans="2:38" ht="15" customHeight="1" x14ac:dyDescent="0.2">
      <c r="B384" s="58"/>
      <c r="C384" s="101" t="s">
        <v>509</v>
      </c>
      <c r="D384" s="87"/>
      <c r="E384" s="87"/>
      <c r="F384" s="87"/>
      <c r="G384" s="87"/>
      <c r="H384" s="87"/>
      <c r="I384" s="87"/>
      <c r="J384" s="87"/>
      <c r="K384" s="87"/>
      <c r="L384" s="87"/>
      <c r="M384" s="87"/>
      <c r="N384" s="87"/>
      <c r="O384" s="87"/>
      <c r="P384" s="52"/>
      <c r="Q384" s="87"/>
      <c r="R384" s="87"/>
      <c r="S384" s="87"/>
      <c r="T384" s="87"/>
      <c r="U384" s="52"/>
      <c r="V384" s="97"/>
      <c r="W384" s="97"/>
      <c r="X384" s="97"/>
      <c r="Y384" s="97"/>
      <c r="Z384" s="97"/>
      <c r="AA384" s="97"/>
      <c r="AB384" s="97"/>
      <c r="AC384" s="97"/>
      <c r="AD384" s="97"/>
      <c r="AE384" s="97"/>
      <c r="AF384" s="71">
        <v>2</v>
      </c>
      <c r="AG384" s="223"/>
      <c r="AH384" s="224"/>
      <c r="AI384" s="224"/>
      <c r="AJ384" s="224"/>
      <c r="AK384" s="225"/>
      <c r="AL384" s="59"/>
    </row>
    <row r="385" spans="2:47" ht="5.0999999999999996" customHeight="1" x14ac:dyDescent="0.2">
      <c r="B385" s="64"/>
      <c r="C385" s="175"/>
      <c r="D385" s="175"/>
      <c r="E385" s="175"/>
      <c r="F385" s="175"/>
      <c r="G385" s="175"/>
      <c r="H385" s="175"/>
      <c r="I385" s="175"/>
      <c r="J385" s="175"/>
      <c r="K385" s="175"/>
      <c r="L385" s="175"/>
      <c r="M385" s="175"/>
      <c r="N385" s="175"/>
      <c r="O385" s="175"/>
      <c r="P385" s="175"/>
      <c r="Q385" s="175"/>
      <c r="R385" s="175"/>
      <c r="S385" s="175"/>
      <c r="T385" s="175"/>
      <c r="U385" s="175"/>
      <c r="V385" s="175"/>
      <c r="W385" s="175"/>
      <c r="X385" s="175"/>
      <c r="Y385" s="175"/>
      <c r="Z385" s="175"/>
      <c r="AA385" s="175"/>
      <c r="AB385" s="175"/>
      <c r="AC385" s="175"/>
      <c r="AD385" s="175"/>
      <c r="AE385" s="175"/>
      <c r="AF385" s="175"/>
      <c r="AG385" s="175"/>
      <c r="AH385" s="175"/>
      <c r="AI385" s="175"/>
      <c r="AJ385" s="175"/>
      <c r="AK385" s="175"/>
      <c r="AL385" s="66"/>
    </row>
    <row r="386" spans="2:47" ht="5.0999999999999996" customHeight="1" x14ac:dyDescent="0.2"/>
    <row r="387" spans="2:47" ht="5.0999999999999996" customHeight="1" x14ac:dyDescent="0.2">
      <c r="B387" s="55"/>
      <c r="C387" s="56"/>
      <c r="D387" s="56"/>
      <c r="E387" s="56"/>
      <c r="F387" s="56"/>
      <c r="G387" s="56"/>
      <c r="H387" s="56"/>
      <c r="I387" s="56"/>
      <c r="J387" s="56"/>
      <c r="K387" s="56"/>
      <c r="L387" s="56"/>
      <c r="M387" s="56"/>
      <c r="N387" s="56"/>
      <c r="O387" s="56"/>
      <c r="P387" s="56"/>
      <c r="Q387" s="56"/>
      <c r="R387" s="56"/>
      <c r="S387" s="56"/>
      <c r="T387" s="56"/>
      <c r="U387" s="56"/>
      <c r="V387" s="56"/>
      <c r="W387" s="56"/>
      <c r="X387" s="56"/>
      <c r="Y387" s="56"/>
      <c r="Z387" s="56"/>
      <c r="AA387" s="56"/>
      <c r="AB387" s="56"/>
      <c r="AC387" s="56"/>
      <c r="AD387" s="56"/>
      <c r="AE387" s="56"/>
      <c r="AF387" s="56"/>
      <c r="AG387" s="56"/>
      <c r="AH387" s="56"/>
      <c r="AI387" s="56"/>
      <c r="AJ387" s="56"/>
      <c r="AK387" s="56"/>
      <c r="AL387" s="57"/>
    </row>
    <row r="388" spans="2:47" ht="15" customHeight="1" x14ac:dyDescent="0.2">
      <c r="B388" s="58"/>
      <c r="C388" s="52" t="s">
        <v>188</v>
      </c>
      <c r="D388" s="52"/>
      <c r="E388" s="52"/>
      <c r="F388" s="52"/>
      <c r="G388" s="52"/>
      <c r="H388" s="52"/>
      <c r="I388" s="52"/>
      <c r="J388" s="52"/>
      <c r="K388" s="52"/>
      <c r="L388" s="52"/>
      <c r="M388" s="52"/>
      <c r="N388" s="52"/>
      <c r="O388" s="52"/>
      <c r="P388" s="52"/>
      <c r="Q388" s="52"/>
      <c r="R388" s="52"/>
      <c r="S388" s="52"/>
      <c r="T388" s="52"/>
      <c r="U388" s="52"/>
      <c r="V388" s="52"/>
      <c r="W388" s="52"/>
      <c r="X388" s="52"/>
      <c r="Y388" s="52"/>
      <c r="Z388" s="52"/>
      <c r="AA388" s="52"/>
      <c r="AB388" s="52"/>
      <c r="AC388" s="52"/>
      <c r="AD388" s="52"/>
      <c r="AE388" s="52"/>
      <c r="AF388" s="52"/>
      <c r="AG388" s="52"/>
      <c r="AH388" s="52"/>
      <c r="AI388" s="52"/>
      <c r="AJ388" s="52"/>
      <c r="AK388" s="52"/>
      <c r="AL388" s="59"/>
    </row>
    <row r="389" spans="2:47" ht="15" customHeight="1" x14ac:dyDescent="0.2">
      <c r="B389" s="58"/>
      <c r="C389" s="200"/>
      <c r="D389" s="201"/>
      <c r="E389" s="201"/>
      <c r="F389" s="201"/>
      <c r="G389" s="201"/>
      <c r="H389" s="201"/>
      <c r="I389" s="201"/>
      <c r="J389" s="201"/>
      <c r="K389" s="201"/>
      <c r="L389" s="201"/>
      <c r="M389" s="201"/>
      <c r="N389" s="201"/>
      <c r="O389" s="201"/>
      <c r="P389" s="201"/>
      <c r="Q389" s="201"/>
      <c r="R389" s="201"/>
      <c r="S389" s="201"/>
      <c r="T389" s="201"/>
      <c r="U389" s="201"/>
      <c r="V389" s="201"/>
      <c r="W389" s="201"/>
      <c r="X389" s="201"/>
      <c r="Y389" s="201"/>
      <c r="Z389" s="201"/>
      <c r="AA389" s="201"/>
      <c r="AB389" s="201"/>
      <c r="AC389" s="201"/>
      <c r="AD389" s="201"/>
      <c r="AE389" s="201"/>
      <c r="AF389" s="201"/>
      <c r="AG389" s="201"/>
      <c r="AH389" s="201"/>
      <c r="AI389" s="201"/>
      <c r="AJ389" s="201"/>
      <c r="AK389" s="202"/>
      <c r="AL389" s="59"/>
    </row>
    <row r="390" spans="2:47" ht="15" customHeight="1" x14ac:dyDescent="0.2">
      <c r="B390" s="58"/>
      <c r="C390" s="203"/>
      <c r="D390" s="204"/>
      <c r="E390" s="204"/>
      <c r="F390" s="204"/>
      <c r="G390" s="204"/>
      <c r="H390" s="204"/>
      <c r="I390" s="204"/>
      <c r="J390" s="204"/>
      <c r="K390" s="204"/>
      <c r="L390" s="204"/>
      <c r="M390" s="204"/>
      <c r="N390" s="204"/>
      <c r="O390" s="204"/>
      <c r="P390" s="204"/>
      <c r="Q390" s="204"/>
      <c r="R390" s="204"/>
      <c r="S390" s="204"/>
      <c r="T390" s="204"/>
      <c r="U390" s="204"/>
      <c r="V390" s="204"/>
      <c r="W390" s="204"/>
      <c r="X390" s="204"/>
      <c r="Y390" s="204"/>
      <c r="Z390" s="204"/>
      <c r="AA390" s="204"/>
      <c r="AB390" s="204"/>
      <c r="AC390" s="204"/>
      <c r="AD390" s="204"/>
      <c r="AE390" s="204"/>
      <c r="AF390" s="204"/>
      <c r="AG390" s="204"/>
      <c r="AH390" s="204"/>
      <c r="AI390" s="204"/>
      <c r="AJ390" s="204"/>
      <c r="AK390" s="205"/>
      <c r="AL390" s="59"/>
    </row>
    <row r="391" spans="2:47" ht="15" customHeight="1" x14ac:dyDescent="0.2">
      <c r="B391" s="58"/>
      <c r="C391" s="203"/>
      <c r="D391" s="204"/>
      <c r="E391" s="204"/>
      <c r="F391" s="204"/>
      <c r="G391" s="204"/>
      <c r="H391" s="204"/>
      <c r="I391" s="204"/>
      <c r="J391" s="204"/>
      <c r="K391" s="204"/>
      <c r="L391" s="204"/>
      <c r="M391" s="204"/>
      <c r="N391" s="204"/>
      <c r="O391" s="204"/>
      <c r="P391" s="204"/>
      <c r="Q391" s="204"/>
      <c r="R391" s="204"/>
      <c r="S391" s="204"/>
      <c r="T391" s="204"/>
      <c r="U391" s="204"/>
      <c r="V391" s="204"/>
      <c r="W391" s="204"/>
      <c r="X391" s="204"/>
      <c r="Y391" s="204"/>
      <c r="Z391" s="204"/>
      <c r="AA391" s="204"/>
      <c r="AB391" s="204"/>
      <c r="AC391" s="204"/>
      <c r="AD391" s="204"/>
      <c r="AE391" s="204"/>
      <c r="AF391" s="204"/>
      <c r="AG391" s="204"/>
      <c r="AH391" s="204"/>
      <c r="AI391" s="204"/>
      <c r="AJ391" s="204"/>
      <c r="AK391" s="205"/>
      <c r="AL391" s="59"/>
    </row>
    <row r="392" spans="2:47" ht="15" customHeight="1" x14ac:dyDescent="0.2">
      <c r="B392" s="58"/>
      <c r="C392" s="203"/>
      <c r="D392" s="204"/>
      <c r="E392" s="204"/>
      <c r="F392" s="204"/>
      <c r="G392" s="204"/>
      <c r="H392" s="204"/>
      <c r="I392" s="204"/>
      <c r="J392" s="204"/>
      <c r="K392" s="204"/>
      <c r="L392" s="204"/>
      <c r="M392" s="204"/>
      <c r="N392" s="204"/>
      <c r="O392" s="204"/>
      <c r="P392" s="204"/>
      <c r="Q392" s="204"/>
      <c r="R392" s="204"/>
      <c r="S392" s="204"/>
      <c r="T392" s="204"/>
      <c r="U392" s="204"/>
      <c r="V392" s="204"/>
      <c r="W392" s="204"/>
      <c r="X392" s="204"/>
      <c r="Y392" s="204"/>
      <c r="Z392" s="204"/>
      <c r="AA392" s="204"/>
      <c r="AB392" s="204"/>
      <c r="AC392" s="204"/>
      <c r="AD392" s="204"/>
      <c r="AE392" s="204"/>
      <c r="AF392" s="204"/>
      <c r="AG392" s="204"/>
      <c r="AH392" s="204"/>
      <c r="AI392" s="204"/>
      <c r="AJ392" s="204"/>
      <c r="AK392" s="205"/>
      <c r="AL392" s="59"/>
    </row>
    <row r="393" spans="2:47" ht="15" customHeight="1" x14ac:dyDescent="0.2">
      <c r="B393" s="58"/>
      <c r="C393" s="206"/>
      <c r="D393" s="207"/>
      <c r="E393" s="207"/>
      <c r="F393" s="207"/>
      <c r="G393" s="207"/>
      <c r="H393" s="207"/>
      <c r="I393" s="207"/>
      <c r="J393" s="207"/>
      <c r="K393" s="207"/>
      <c r="L393" s="207"/>
      <c r="M393" s="207"/>
      <c r="N393" s="207"/>
      <c r="O393" s="207"/>
      <c r="P393" s="207"/>
      <c r="Q393" s="207"/>
      <c r="R393" s="207"/>
      <c r="S393" s="207"/>
      <c r="T393" s="207"/>
      <c r="U393" s="207"/>
      <c r="V393" s="207"/>
      <c r="W393" s="207"/>
      <c r="X393" s="207"/>
      <c r="Y393" s="207"/>
      <c r="Z393" s="207"/>
      <c r="AA393" s="207"/>
      <c r="AB393" s="207"/>
      <c r="AC393" s="207"/>
      <c r="AD393" s="207"/>
      <c r="AE393" s="207"/>
      <c r="AF393" s="207"/>
      <c r="AG393" s="207"/>
      <c r="AH393" s="207"/>
      <c r="AI393" s="207"/>
      <c r="AJ393" s="207"/>
      <c r="AK393" s="208"/>
      <c r="AL393" s="59"/>
    </row>
    <row r="394" spans="2:47" ht="5.0999999999999996" customHeight="1" x14ac:dyDescent="0.2">
      <c r="B394" s="64"/>
      <c r="C394" s="65"/>
      <c r="D394" s="65"/>
      <c r="E394" s="65"/>
      <c r="F394" s="65"/>
      <c r="G394" s="65"/>
      <c r="H394" s="65"/>
      <c r="I394" s="65"/>
      <c r="J394" s="65"/>
      <c r="K394" s="65"/>
      <c r="L394" s="65"/>
      <c r="M394" s="65"/>
      <c r="N394" s="65"/>
      <c r="O394" s="65"/>
      <c r="P394" s="65"/>
      <c r="Q394" s="65"/>
      <c r="R394" s="65"/>
      <c r="S394" s="65"/>
      <c r="T394" s="65"/>
      <c r="U394" s="65"/>
      <c r="V394" s="65"/>
      <c r="W394" s="65"/>
      <c r="X394" s="65"/>
      <c r="Y394" s="65"/>
      <c r="Z394" s="65"/>
      <c r="AA394" s="65"/>
      <c r="AB394" s="65"/>
      <c r="AC394" s="65"/>
      <c r="AD394" s="65"/>
      <c r="AE394" s="65"/>
      <c r="AF394" s="65"/>
      <c r="AG394" s="65"/>
      <c r="AH394" s="65"/>
      <c r="AI394" s="65"/>
      <c r="AJ394" s="65"/>
      <c r="AK394" s="65"/>
      <c r="AL394" s="66"/>
    </row>
    <row r="397" spans="2:47" s="47" customFormat="1" ht="19.5" x14ac:dyDescent="0.2">
      <c r="B397" s="48"/>
      <c r="C397" s="49" t="s">
        <v>280</v>
      </c>
      <c r="D397" s="49"/>
      <c r="E397" s="49"/>
      <c r="F397" s="49"/>
      <c r="G397" s="49"/>
      <c r="H397" s="49"/>
      <c r="I397" s="49"/>
      <c r="J397" s="49"/>
      <c r="K397" s="49"/>
      <c r="L397" s="49"/>
      <c r="M397" s="49"/>
      <c r="N397" s="49"/>
      <c r="O397" s="49"/>
      <c r="P397" s="49"/>
      <c r="Q397" s="49"/>
      <c r="R397" s="49"/>
      <c r="S397" s="49"/>
      <c r="T397" s="49"/>
      <c r="U397" s="49"/>
      <c r="V397" s="49"/>
      <c r="W397" s="49"/>
      <c r="X397" s="49"/>
      <c r="Y397" s="49"/>
      <c r="Z397" s="49"/>
      <c r="AA397" s="49"/>
      <c r="AB397" s="49"/>
      <c r="AC397" s="49"/>
      <c r="AD397" s="49"/>
      <c r="AE397" s="49"/>
      <c r="AF397" s="49"/>
      <c r="AG397" s="49"/>
      <c r="AH397" s="49"/>
      <c r="AI397" s="49"/>
      <c r="AJ397" s="49"/>
      <c r="AK397" s="49"/>
      <c r="AL397" s="50"/>
      <c r="AU397" s="51"/>
    </row>
    <row r="398" spans="2:47" ht="5.0999999999999996" customHeight="1" x14ac:dyDescent="0.2"/>
    <row r="399" spans="2:47" ht="5.0999999999999996" customHeight="1" x14ac:dyDescent="0.2">
      <c r="B399" s="55"/>
      <c r="C399" s="56"/>
      <c r="D399" s="56"/>
      <c r="E399" s="56"/>
      <c r="F399" s="56"/>
      <c r="G399" s="56"/>
      <c r="H399" s="56"/>
      <c r="I399" s="56"/>
      <c r="J399" s="56"/>
      <c r="K399" s="56"/>
      <c r="L399" s="56"/>
      <c r="M399" s="56"/>
      <c r="N399" s="56"/>
      <c r="O399" s="56"/>
      <c r="P399" s="56"/>
      <c r="Q399" s="56"/>
      <c r="R399" s="56"/>
      <c r="S399" s="56"/>
      <c r="T399" s="56"/>
      <c r="U399" s="56"/>
      <c r="V399" s="56"/>
      <c r="W399" s="56"/>
      <c r="X399" s="56"/>
      <c r="Y399" s="56"/>
      <c r="Z399" s="56"/>
      <c r="AA399" s="56"/>
      <c r="AB399" s="56"/>
      <c r="AC399" s="56"/>
      <c r="AD399" s="56"/>
      <c r="AE399" s="56"/>
      <c r="AF399" s="56"/>
      <c r="AG399" s="56"/>
      <c r="AH399" s="56"/>
      <c r="AI399" s="56"/>
      <c r="AJ399" s="56"/>
      <c r="AK399" s="56"/>
      <c r="AL399" s="57"/>
    </row>
    <row r="400" spans="2:47" ht="15" customHeight="1" x14ac:dyDescent="0.2">
      <c r="B400" s="58"/>
      <c r="C400" s="68" t="s">
        <v>281</v>
      </c>
      <c r="D400" s="52"/>
      <c r="E400" s="52"/>
      <c r="F400" s="52"/>
      <c r="G400" s="52"/>
      <c r="H400" s="52"/>
      <c r="I400" s="52"/>
      <c r="J400" s="52"/>
      <c r="K400" s="52"/>
      <c r="L400" s="52"/>
      <c r="M400" s="52"/>
      <c r="N400" s="52"/>
      <c r="O400" s="52"/>
      <c r="P400" s="52"/>
      <c r="Q400" s="52"/>
      <c r="R400" s="52"/>
      <c r="S400" s="52"/>
      <c r="T400" s="52"/>
      <c r="U400" s="52"/>
      <c r="V400" s="52"/>
      <c r="W400" s="52"/>
      <c r="X400" s="52"/>
      <c r="Y400" s="52"/>
      <c r="Z400" s="52"/>
      <c r="AA400" s="52"/>
      <c r="AB400" s="52"/>
      <c r="AC400" s="52"/>
      <c r="AD400" s="52"/>
      <c r="AE400" s="52"/>
      <c r="AF400" s="52"/>
      <c r="AG400" s="52"/>
      <c r="AH400" s="52"/>
      <c r="AI400" s="52"/>
      <c r="AJ400" s="52"/>
      <c r="AK400" s="52"/>
      <c r="AL400" s="59"/>
    </row>
    <row r="401" spans="2:38" ht="5.0999999999999996" customHeight="1" x14ac:dyDescent="0.2">
      <c r="B401" s="58"/>
      <c r="C401" s="68"/>
      <c r="D401" s="52"/>
      <c r="E401" s="52"/>
      <c r="F401" s="52"/>
      <c r="G401" s="52"/>
      <c r="H401" s="52"/>
      <c r="I401" s="52"/>
      <c r="J401" s="52"/>
      <c r="K401" s="52"/>
      <c r="L401" s="52"/>
      <c r="M401" s="52"/>
      <c r="N401" s="52"/>
      <c r="O401" s="52"/>
      <c r="P401" s="52"/>
      <c r="Q401" s="52"/>
      <c r="R401" s="52"/>
      <c r="S401" s="52"/>
      <c r="T401" s="52"/>
      <c r="U401" s="52"/>
      <c r="V401" s="52"/>
      <c r="W401" s="52"/>
      <c r="X401" s="52"/>
      <c r="Y401" s="52"/>
      <c r="Z401" s="52"/>
      <c r="AA401" s="52"/>
      <c r="AB401" s="52"/>
      <c r="AC401" s="52"/>
      <c r="AD401" s="52"/>
      <c r="AE401" s="52"/>
      <c r="AF401" s="52"/>
      <c r="AG401" s="52"/>
      <c r="AH401" s="52"/>
      <c r="AI401" s="52"/>
      <c r="AJ401" s="52"/>
      <c r="AK401" s="52"/>
      <c r="AL401" s="59"/>
    </row>
    <row r="402" spans="2:38" ht="15" customHeight="1" x14ac:dyDescent="0.2">
      <c r="B402" s="58"/>
      <c r="C402" s="102" t="s">
        <v>283</v>
      </c>
      <c r="D402" s="103"/>
      <c r="E402" s="103"/>
      <c r="F402" s="103"/>
      <c r="G402" s="103"/>
      <c r="H402" s="103"/>
      <c r="I402" s="103"/>
      <c r="J402" s="103"/>
      <c r="K402" s="103"/>
      <c r="L402" s="103"/>
      <c r="M402" s="103"/>
      <c r="N402" s="103"/>
      <c r="O402" s="103"/>
      <c r="P402" s="103"/>
      <c r="Q402" s="103"/>
      <c r="R402" s="103"/>
      <c r="S402" s="103"/>
      <c r="T402" s="103"/>
      <c r="U402" s="103"/>
      <c r="V402" s="103"/>
      <c r="W402" s="103"/>
      <c r="X402" s="103"/>
      <c r="Y402" s="104"/>
      <c r="AA402" s="197" t="str">
        <f>IF('Tabelle 3'!F2=0,"",'Tabelle 3'!I2+'Tabelle 3'!I3)</f>
        <v/>
      </c>
      <c r="AB402" s="198"/>
      <c r="AC402" s="198"/>
      <c r="AD402" s="198"/>
      <c r="AE402" s="199"/>
      <c r="AF402" s="52"/>
      <c r="AL402" s="59"/>
    </row>
    <row r="403" spans="2:38" s="52" customFormat="1" ht="5.0999999999999996" customHeight="1" x14ac:dyDescent="0.2">
      <c r="B403" s="58"/>
      <c r="AG403" s="84"/>
      <c r="AH403" s="84"/>
      <c r="AI403" s="84"/>
      <c r="AJ403" s="84"/>
      <c r="AK403" s="84"/>
      <c r="AL403" s="59"/>
    </row>
    <row r="404" spans="2:38" ht="15" customHeight="1" x14ac:dyDescent="0.2">
      <c r="B404" s="58"/>
      <c r="C404" s="105" t="s">
        <v>284</v>
      </c>
      <c r="D404" s="106"/>
      <c r="E404" s="106"/>
      <c r="F404" s="106"/>
      <c r="G404" s="106"/>
      <c r="H404" s="106"/>
      <c r="I404" s="106"/>
      <c r="J404" s="106"/>
      <c r="K404" s="106"/>
      <c r="L404" s="106"/>
      <c r="M404" s="106"/>
      <c r="N404" s="106"/>
      <c r="O404" s="106"/>
      <c r="P404" s="106"/>
      <c r="Q404" s="106"/>
      <c r="R404" s="106"/>
      <c r="S404" s="106"/>
      <c r="T404" s="106"/>
      <c r="U404" s="106"/>
      <c r="V404" s="106"/>
      <c r="W404" s="106"/>
      <c r="X404" s="106"/>
      <c r="Y404" s="107"/>
      <c r="Z404" s="52"/>
      <c r="AA404" s="197" t="str">
        <f>IF('Tabelle 3'!F4=0,"",'Tabelle 3'!I4+'Tabelle 3'!I5)</f>
        <v/>
      </c>
      <c r="AB404" s="198"/>
      <c r="AC404" s="198"/>
      <c r="AD404" s="198"/>
      <c r="AE404" s="199"/>
      <c r="AF404" s="52"/>
      <c r="AL404" s="59"/>
    </row>
    <row r="405" spans="2:38" s="52" customFormat="1" ht="5.0999999999999996" customHeight="1" x14ac:dyDescent="0.2">
      <c r="B405" s="58"/>
      <c r="C405" s="108"/>
      <c r="D405" s="108"/>
      <c r="E405" s="108"/>
      <c r="F405" s="108"/>
      <c r="G405" s="108"/>
      <c r="H405" s="108"/>
      <c r="I405" s="108"/>
      <c r="J405" s="108"/>
      <c r="K405" s="108"/>
      <c r="L405" s="108"/>
      <c r="M405" s="108"/>
      <c r="N405" s="108"/>
      <c r="O405" s="108"/>
      <c r="P405" s="108"/>
      <c r="Q405" s="108"/>
      <c r="R405" s="108"/>
      <c r="S405" s="108"/>
      <c r="T405" s="108"/>
      <c r="U405" s="108"/>
      <c r="V405" s="108"/>
      <c r="W405" s="108"/>
      <c r="X405" s="108"/>
      <c r="Y405" s="108"/>
      <c r="AA405" s="84"/>
      <c r="AB405" s="84"/>
      <c r="AC405" s="84"/>
      <c r="AD405" s="84"/>
      <c r="AE405" s="84"/>
      <c r="AL405" s="59"/>
    </row>
    <row r="406" spans="2:38" ht="15" customHeight="1" x14ac:dyDescent="0.2">
      <c r="B406" s="58"/>
      <c r="C406" s="105" t="s">
        <v>285</v>
      </c>
      <c r="D406" s="106"/>
      <c r="E406" s="106"/>
      <c r="F406" s="106"/>
      <c r="G406" s="106"/>
      <c r="H406" s="106"/>
      <c r="I406" s="106"/>
      <c r="J406" s="106"/>
      <c r="K406" s="106"/>
      <c r="L406" s="106"/>
      <c r="M406" s="106"/>
      <c r="N406" s="106"/>
      <c r="O406" s="106"/>
      <c r="P406" s="106"/>
      <c r="Q406" s="106"/>
      <c r="R406" s="106"/>
      <c r="S406" s="106"/>
      <c r="T406" s="106"/>
      <c r="U406" s="106"/>
      <c r="V406" s="106"/>
      <c r="W406" s="106"/>
      <c r="X406" s="106"/>
      <c r="Y406" s="107"/>
      <c r="Z406" s="52"/>
      <c r="AA406" s="197" t="str">
        <f>IF('Tabelle 3'!F6=0,"",'Tabelle 3'!I6)</f>
        <v/>
      </c>
      <c r="AB406" s="198"/>
      <c r="AC406" s="198"/>
      <c r="AD406" s="198"/>
      <c r="AE406" s="199"/>
      <c r="AF406" s="52"/>
      <c r="AL406" s="59"/>
    </row>
    <row r="407" spans="2:38" s="52" customFormat="1" ht="5.0999999999999996" customHeight="1" x14ac:dyDescent="0.2">
      <c r="B407" s="58"/>
      <c r="C407" s="108"/>
      <c r="D407" s="108"/>
      <c r="E407" s="108"/>
      <c r="F407" s="108"/>
      <c r="G407" s="108"/>
      <c r="H407" s="108"/>
      <c r="I407" s="108"/>
      <c r="J407" s="108"/>
      <c r="K407" s="108"/>
      <c r="L407" s="108"/>
      <c r="M407" s="108"/>
      <c r="N407" s="108"/>
      <c r="O407" s="108"/>
      <c r="P407" s="108"/>
      <c r="Q407" s="108"/>
      <c r="R407" s="108"/>
      <c r="S407" s="108"/>
      <c r="T407" s="108"/>
      <c r="U407" s="108"/>
      <c r="V407" s="108"/>
      <c r="W407" s="108"/>
      <c r="X407" s="108"/>
      <c r="Y407" s="108"/>
      <c r="AA407" s="84"/>
      <c r="AB407" s="84"/>
      <c r="AC407" s="84"/>
      <c r="AD407" s="84"/>
      <c r="AE407" s="84"/>
      <c r="AL407" s="59"/>
    </row>
    <row r="408" spans="2:38" ht="15" customHeight="1" x14ac:dyDescent="0.2">
      <c r="B408" s="58"/>
      <c r="C408" s="105" t="s">
        <v>282</v>
      </c>
      <c r="D408" s="106"/>
      <c r="E408" s="106"/>
      <c r="F408" s="106"/>
      <c r="G408" s="106"/>
      <c r="H408" s="106"/>
      <c r="I408" s="106"/>
      <c r="J408" s="106"/>
      <c r="K408" s="106"/>
      <c r="L408" s="106"/>
      <c r="M408" s="106"/>
      <c r="N408" s="106"/>
      <c r="O408" s="106"/>
      <c r="P408" s="106"/>
      <c r="Q408" s="106"/>
      <c r="R408" s="106"/>
      <c r="S408" s="106"/>
      <c r="T408" s="106"/>
      <c r="U408" s="106"/>
      <c r="V408" s="106"/>
      <c r="W408" s="106"/>
      <c r="X408" s="106"/>
      <c r="Y408" s="107"/>
      <c r="Z408" s="52"/>
      <c r="AA408" s="197" t="str">
        <f>IF('Tabelle 3'!F7=0,"",'Tabelle 3'!I7)</f>
        <v/>
      </c>
      <c r="AB408" s="198"/>
      <c r="AC408" s="198"/>
      <c r="AD408" s="198"/>
      <c r="AE408" s="199"/>
      <c r="AF408" s="52"/>
      <c r="AL408" s="59"/>
    </row>
    <row r="409" spans="2:38" s="52" customFormat="1" ht="5.0999999999999996" customHeight="1" x14ac:dyDescent="0.2">
      <c r="B409" s="58"/>
      <c r="C409" s="108"/>
      <c r="D409" s="108"/>
      <c r="E409" s="108"/>
      <c r="F409" s="108"/>
      <c r="G409" s="108"/>
      <c r="H409" s="108"/>
      <c r="I409" s="108"/>
      <c r="J409" s="108"/>
      <c r="K409" s="108"/>
      <c r="L409" s="108"/>
      <c r="M409" s="108"/>
      <c r="N409" s="108"/>
      <c r="O409" s="108"/>
      <c r="P409" s="108"/>
      <c r="Q409" s="108"/>
      <c r="R409" s="108"/>
      <c r="S409" s="108"/>
      <c r="T409" s="108"/>
      <c r="U409" s="108"/>
      <c r="V409" s="108"/>
      <c r="W409" s="108"/>
      <c r="X409" s="108"/>
      <c r="Y409" s="108"/>
      <c r="AA409" s="84"/>
      <c r="AB409" s="84"/>
      <c r="AC409" s="84"/>
      <c r="AD409" s="84"/>
      <c r="AE409" s="84"/>
      <c r="AL409" s="59"/>
    </row>
    <row r="410" spans="2:38" ht="15" customHeight="1" x14ac:dyDescent="0.2">
      <c r="B410" s="58"/>
      <c r="C410" s="105" t="s">
        <v>286</v>
      </c>
      <c r="D410" s="106"/>
      <c r="E410" s="106"/>
      <c r="F410" s="106"/>
      <c r="G410" s="106"/>
      <c r="H410" s="106"/>
      <c r="I410" s="106"/>
      <c r="J410" s="106"/>
      <c r="K410" s="106"/>
      <c r="L410" s="106"/>
      <c r="M410" s="106"/>
      <c r="N410" s="106"/>
      <c r="O410" s="106"/>
      <c r="P410" s="106"/>
      <c r="Q410" s="106"/>
      <c r="R410" s="106"/>
      <c r="S410" s="106"/>
      <c r="T410" s="106"/>
      <c r="U410" s="106"/>
      <c r="V410" s="106"/>
      <c r="W410" s="106"/>
      <c r="X410" s="106"/>
      <c r="Y410" s="107"/>
      <c r="Z410" s="52"/>
      <c r="AA410" s="197" t="str">
        <f>IF('Tabelle 3'!F8=0,"",'Tabelle 3'!I8)</f>
        <v/>
      </c>
      <c r="AB410" s="198"/>
      <c r="AC410" s="198"/>
      <c r="AD410" s="198"/>
      <c r="AE410" s="199"/>
      <c r="AF410" s="52"/>
      <c r="AL410" s="59"/>
    </row>
    <row r="411" spans="2:38" s="52" customFormat="1" ht="5.0999999999999996" customHeight="1" x14ac:dyDescent="0.2">
      <c r="B411" s="58"/>
      <c r="C411" s="108"/>
      <c r="D411" s="108"/>
      <c r="E411" s="108"/>
      <c r="F411" s="108"/>
      <c r="G411" s="108"/>
      <c r="H411" s="108"/>
      <c r="I411" s="108"/>
      <c r="J411" s="108"/>
      <c r="K411" s="108"/>
      <c r="L411" s="108"/>
      <c r="M411" s="108"/>
      <c r="N411" s="108"/>
      <c r="O411" s="108"/>
      <c r="P411" s="108"/>
      <c r="Q411" s="108"/>
      <c r="R411" s="108"/>
      <c r="S411" s="108"/>
      <c r="T411" s="108"/>
      <c r="U411" s="108"/>
      <c r="V411" s="108"/>
      <c r="W411" s="108"/>
      <c r="X411" s="108"/>
      <c r="Y411" s="108"/>
      <c r="AA411" s="84"/>
      <c r="AB411" s="84"/>
      <c r="AC411" s="84"/>
      <c r="AD411" s="84"/>
      <c r="AE411" s="84"/>
      <c r="AL411" s="59"/>
    </row>
    <row r="412" spans="2:38" ht="15" customHeight="1" x14ac:dyDescent="0.2">
      <c r="B412" s="58"/>
      <c r="C412" s="105" t="s">
        <v>287</v>
      </c>
      <c r="D412" s="106"/>
      <c r="E412" s="106"/>
      <c r="F412" s="106"/>
      <c r="G412" s="106"/>
      <c r="H412" s="106"/>
      <c r="I412" s="106"/>
      <c r="J412" s="106"/>
      <c r="K412" s="106"/>
      <c r="L412" s="106"/>
      <c r="M412" s="106"/>
      <c r="N412" s="106"/>
      <c r="O412" s="106"/>
      <c r="P412" s="106"/>
      <c r="Q412" s="106"/>
      <c r="R412" s="106"/>
      <c r="S412" s="106"/>
      <c r="T412" s="106"/>
      <c r="U412" s="106"/>
      <c r="V412" s="106"/>
      <c r="W412" s="106"/>
      <c r="X412" s="106"/>
      <c r="Y412" s="107"/>
      <c r="Z412" s="52"/>
      <c r="AA412" s="197" t="str">
        <f>IF('Tabelle 3'!F9=0,"",'Tabelle 3'!I9)</f>
        <v/>
      </c>
      <c r="AB412" s="198"/>
      <c r="AC412" s="198"/>
      <c r="AD412" s="198"/>
      <c r="AE412" s="199"/>
      <c r="AF412" s="52"/>
      <c r="AL412" s="59"/>
    </row>
    <row r="413" spans="2:38" s="52" customFormat="1" ht="5.0999999999999996" customHeight="1" x14ac:dyDescent="0.2">
      <c r="B413" s="58"/>
      <c r="C413" s="108"/>
      <c r="D413" s="108"/>
      <c r="E413" s="108"/>
      <c r="F413" s="108"/>
      <c r="G413" s="108"/>
      <c r="H413" s="108"/>
      <c r="I413" s="108"/>
      <c r="J413" s="108"/>
      <c r="K413" s="108"/>
      <c r="L413" s="108"/>
      <c r="M413" s="108"/>
      <c r="N413" s="108"/>
      <c r="O413" s="108"/>
      <c r="P413" s="108"/>
      <c r="Q413" s="108"/>
      <c r="R413" s="108"/>
      <c r="S413" s="108"/>
      <c r="T413" s="108"/>
      <c r="U413" s="108"/>
      <c r="V413" s="108"/>
      <c r="W413" s="108"/>
      <c r="X413" s="108"/>
      <c r="Y413" s="108"/>
      <c r="AA413" s="84"/>
      <c r="AB413" s="84"/>
      <c r="AC413" s="84"/>
      <c r="AD413" s="84"/>
      <c r="AE413" s="84"/>
      <c r="AL413" s="59"/>
    </row>
    <row r="414" spans="2:38" ht="15" customHeight="1" x14ac:dyDescent="0.2">
      <c r="B414" s="58"/>
      <c r="C414" s="105" t="s">
        <v>288</v>
      </c>
      <c r="D414" s="106"/>
      <c r="E414" s="106"/>
      <c r="F414" s="106"/>
      <c r="G414" s="106"/>
      <c r="H414" s="106"/>
      <c r="I414" s="106"/>
      <c r="J414" s="106"/>
      <c r="K414" s="106"/>
      <c r="L414" s="106"/>
      <c r="M414" s="106"/>
      <c r="N414" s="106"/>
      <c r="O414" s="106"/>
      <c r="P414" s="106"/>
      <c r="Q414" s="106"/>
      <c r="R414" s="106"/>
      <c r="S414" s="106"/>
      <c r="T414" s="106"/>
      <c r="U414" s="106"/>
      <c r="V414" s="106"/>
      <c r="W414" s="106"/>
      <c r="X414" s="106"/>
      <c r="Y414" s="107"/>
      <c r="Z414" s="52"/>
      <c r="AA414" s="197" t="str">
        <f>IF('Tabelle 3'!F10=0,"",'Tabelle 3'!I10)</f>
        <v/>
      </c>
      <c r="AB414" s="198"/>
      <c r="AC414" s="198"/>
      <c r="AD414" s="198"/>
      <c r="AE414" s="199"/>
      <c r="AF414" s="52"/>
      <c r="AL414" s="59"/>
    </row>
    <row r="415" spans="2:38" s="52" customFormat="1" ht="5.0999999999999996" customHeight="1" x14ac:dyDescent="0.2">
      <c r="B415" s="58"/>
      <c r="C415" s="108"/>
      <c r="D415" s="108"/>
      <c r="E415" s="108"/>
      <c r="F415" s="108"/>
      <c r="G415" s="108"/>
      <c r="H415" s="108"/>
      <c r="I415" s="108"/>
      <c r="J415" s="108"/>
      <c r="K415" s="108"/>
      <c r="L415" s="108"/>
      <c r="M415" s="108"/>
      <c r="N415" s="108"/>
      <c r="O415" s="108"/>
      <c r="P415" s="108"/>
      <c r="Q415" s="108"/>
      <c r="R415" s="108"/>
      <c r="S415" s="108"/>
      <c r="T415" s="108"/>
      <c r="U415" s="108"/>
      <c r="V415" s="108"/>
      <c r="W415" s="108"/>
      <c r="X415" s="108"/>
      <c r="Y415" s="108"/>
      <c r="AA415" s="84"/>
      <c r="AB415" s="84"/>
      <c r="AC415" s="84"/>
      <c r="AD415" s="84"/>
      <c r="AE415" s="84"/>
      <c r="AL415" s="59"/>
    </row>
    <row r="416" spans="2:38" ht="15" customHeight="1" x14ac:dyDescent="0.2">
      <c r="B416" s="58"/>
      <c r="C416" s="105" t="s">
        <v>289</v>
      </c>
      <c r="D416" s="106"/>
      <c r="E416" s="106"/>
      <c r="F416" s="106"/>
      <c r="G416" s="106"/>
      <c r="H416" s="106"/>
      <c r="I416" s="106"/>
      <c r="J416" s="106"/>
      <c r="K416" s="106"/>
      <c r="L416" s="106"/>
      <c r="M416" s="106"/>
      <c r="N416" s="106"/>
      <c r="O416" s="106"/>
      <c r="P416" s="106"/>
      <c r="Q416" s="106"/>
      <c r="R416" s="106"/>
      <c r="S416" s="106"/>
      <c r="T416" s="106"/>
      <c r="U416" s="106"/>
      <c r="V416" s="106"/>
      <c r="W416" s="106"/>
      <c r="X416" s="106"/>
      <c r="Y416" s="107"/>
      <c r="Z416" s="52"/>
      <c r="AA416" s="197" t="str">
        <f>IF('Tabelle 3'!F11=0,"",'Tabelle 3'!I11)</f>
        <v/>
      </c>
      <c r="AB416" s="198"/>
      <c r="AC416" s="198"/>
      <c r="AD416" s="198"/>
      <c r="AE416" s="199"/>
      <c r="AF416" s="52"/>
      <c r="AL416" s="59"/>
    </row>
    <row r="417" spans="2:38" s="52" customFormat="1" ht="5.0999999999999996" customHeight="1" x14ac:dyDescent="0.2">
      <c r="B417" s="58"/>
      <c r="C417" s="108"/>
      <c r="D417" s="108"/>
      <c r="E417" s="108"/>
      <c r="F417" s="108"/>
      <c r="G417" s="108"/>
      <c r="H417" s="108"/>
      <c r="I417" s="108"/>
      <c r="J417" s="108"/>
      <c r="K417" s="108"/>
      <c r="L417" s="108"/>
      <c r="M417" s="108"/>
      <c r="N417" s="108"/>
      <c r="O417" s="108"/>
      <c r="P417" s="108"/>
      <c r="Q417" s="108"/>
      <c r="R417" s="108"/>
      <c r="S417" s="108"/>
      <c r="T417" s="108"/>
      <c r="U417" s="108"/>
      <c r="V417" s="108"/>
      <c r="W417" s="108"/>
      <c r="X417" s="108"/>
      <c r="Y417" s="108"/>
      <c r="AA417" s="84"/>
      <c r="AB417" s="84"/>
      <c r="AC417" s="84"/>
      <c r="AD417" s="84"/>
      <c r="AE417" s="84"/>
      <c r="AL417" s="59"/>
    </row>
    <row r="418" spans="2:38" ht="15" customHeight="1" x14ac:dyDescent="0.2">
      <c r="B418" s="58"/>
      <c r="C418" s="105" t="s">
        <v>290</v>
      </c>
      <c r="D418" s="106"/>
      <c r="E418" s="106"/>
      <c r="F418" s="106"/>
      <c r="G418" s="106"/>
      <c r="H418" s="106"/>
      <c r="I418" s="106"/>
      <c r="J418" s="106"/>
      <c r="K418" s="106"/>
      <c r="L418" s="106"/>
      <c r="M418" s="106"/>
      <c r="N418" s="106"/>
      <c r="O418" s="106"/>
      <c r="P418" s="106"/>
      <c r="Q418" s="106"/>
      <c r="R418" s="106"/>
      <c r="S418" s="106"/>
      <c r="T418" s="106"/>
      <c r="U418" s="106"/>
      <c r="V418" s="106"/>
      <c r="W418" s="106"/>
      <c r="X418" s="106"/>
      <c r="Y418" s="107"/>
      <c r="Z418" s="52"/>
      <c r="AA418" s="197" t="str">
        <f>IF('Tabelle 3'!F12=0,"",'Tabelle 3'!I12)</f>
        <v/>
      </c>
      <c r="AB418" s="198"/>
      <c r="AC418" s="198"/>
      <c r="AD418" s="198"/>
      <c r="AE418" s="199"/>
      <c r="AF418" s="52"/>
      <c r="AL418" s="59"/>
    </row>
    <row r="419" spans="2:38" s="52" customFormat="1" ht="5.0999999999999996" customHeight="1" x14ac:dyDescent="0.2">
      <c r="B419" s="58"/>
      <c r="C419" s="108"/>
      <c r="D419" s="108"/>
      <c r="E419" s="108"/>
      <c r="F419" s="108"/>
      <c r="G419" s="108"/>
      <c r="H419" s="108"/>
      <c r="I419" s="108"/>
      <c r="J419" s="108"/>
      <c r="K419" s="108"/>
      <c r="L419" s="108"/>
      <c r="M419" s="108"/>
      <c r="N419" s="108"/>
      <c r="O419" s="108"/>
      <c r="P419" s="108"/>
      <c r="Q419" s="108"/>
      <c r="R419" s="108"/>
      <c r="S419" s="108"/>
      <c r="T419" s="108"/>
      <c r="U419" s="108"/>
      <c r="V419" s="108"/>
      <c r="W419" s="108"/>
      <c r="X419" s="108"/>
      <c r="Y419" s="108"/>
      <c r="AA419" s="84"/>
      <c r="AB419" s="84"/>
      <c r="AC419" s="84"/>
      <c r="AD419" s="84"/>
      <c r="AE419" s="84"/>
      <c r="AL419" s="59"/>
    </row>
    <row r="420" spans="2:38" ht="15" customHeight="1" x14ac:dyDescent="0.2">
      <c r="B420" s="58"/>
      <c r="C420" s="105" t="s">
        <v>291</v>
      </c>
      <c r="D420" s="106"/>
      <c r="E420" s="106"/>
      <c r="F420" s="106"/>
      <c r="G420" s="106"/>
      <c r="H420" s="106"/>
      <c r="I420" s="106"/>
      <c r="J420" s="106"/>
      <c r="K420" s="106"/>
      <c r="L420" s="106"/>
      <c r="M420" s="106"/>
      <c r="N420" s="106"/>
      <c r="O420" s="106"/>
      <c r="P420" s="106"/>
      <c r="Q420" s="106"/>
      <c r="R420" s="106"/>
      <c r="S420" s="106"/>
      <c r="T420" s="106"/>
      <c r="U420" s="106"/>
      <c r="V420" s="106"/>
      <c r="W420" s="106"/>
      <c r="X420" s="106"/>
      <c r="Y420" s="107"/>
      <c r="Z420" s="52"/>
      <c r="AA420" s="197" t="str">
        <f>IF('Tabelle 3'!F13=0,"",'Tabelle 3'!I13)</f>
        <v/>
      </c>
      <c r="AB420" s="198"/>
      <c r="AC420" s="198"/>
      <c r="AD420" s="198"/>
      <c r="AE420" s="199"/>
      <c r="AF420" s="52"/>
      <c r="AL420" s="59"/>
    </row>
    <row r="421" spans="2:38" s="52" customFormat="1" ht="5.0999999999999996" customHeight="1" x14ac:dyDescent="0.2">
      <c r="B421" s="58"/>
      <c r="C421" s="108"/>
      <c r="D421" s="108"/>
      <c r="E421" s="108"/>
      <c r="F421" s="108"/>
      <c r="G421" s="108"/>
      <c r="H421" s="108"/>
      <c r="I421" s="108"/>
      <c r="J421" s="108"/>
      <c r="K421" s="108"/>
      <c r="L421" s="108"/>
      <c r="M421" s="108"/>
      <c r="N421" s="108"/>
      <c r="O421" s="108"/>
      <c r="P421" s="108"/>
      <c r="Q421" s="108"/>
      <c r="R421" s="108"/>
      <c r="S421" s="108"/>
      <c r="T421" s="108"/>
      <c r="U421" s="108"/>
      <c r="V421" s="108"/>
      <c r="W421" s="108"/>
      <c r="X421" s="108"/>
      <c r="Y421" s="108"/>
      <c r="AA421" s="84"/>
      <c r="AB421" s="84"/>
      <c r="AC421" s="84"/>
      <c r="AD421" s="84"/>
      <c r="AE421" s="84"/>
      <c r="AL421" s="59"/>
    </row>
    <row r="422" spans="2:38" ht="15" customHeight="1" x14ac:dyDescent="0.2">
      <c r="B422" s="58"/>
      <c r="C422" s="105" t="s">
        <v>420</v>
      </c>
      <c r="D422" s="106"/>
      <c r="E422" s="106"/>
      <c r="F422" s="106"/>
      <c r="G422" s="106"/>
      <c r="H422" s="106"/>
      <c r="I422" s="106"/>
      <c r="J422" s="106"/>
      <c r="K422" s="106"/>
      <c r="L422" s="106"/>
      <c r="M422" s="106"/>
      <c r="N422" s="106"/>
      <c r="O422" s="106"/>
      <c r="P422" s="106"/>
      <c r="Q422" s="106"/>
      <c r="R422" s="106"/>
      <c r="S422" s="106"/>
      <c r="T422" s="106"/>
      <c r="U422" s="106"/>
      <c r="V422" s="106"/>
      <c r="W422" s="106"/>
      <c r="X422" s="106"/>
      <c r="Y422" s="107"/>
      <c r="Z422" s="52"/>
      <c r="AA422" s="197" t="str">
        <f>IF(Formulaire!AG267="","",'Tabelle 3'!I14)</f>
        <v/>
      </c>
      <c r="AB422" s="198"/>
      <c r="AC422" s="198"/>
      <c r="AD422" s="198"/>
      <c r="AE422" s="199"/>
      <c r="AF422" s="52"/>
      <c r="AL422" s="59"/>
    </row>
    <row r="423" spans="2:38" s="52" customFormat="1" ht="5.0999999999999996" customHeight="1" x14ac:dyDescent="0.2">
      <c r="B423" s="58"/>
      <c r="C423" s="108"/>
      <c r="D423" s="108"/>
      <c r="E423" s="108"/>
      <c r="F423" s="108"/>
      <c r="G423" s="108"/>
      <c r="H423" s="108"/>
      <c r="I423" s="108"/>
      <c r="J423" s="108"/>
      <c r="K423" s="108"/>
      <c r="L423" s="108"/>
      <c r="M423" s="108"/>
      <c r="N423" s="108"/>
      <c r="O423" s="108"/>
      <c r="P423" s="108"/>
      <c r="Q423" s="108"/>
      <c r="R423" s="108"/>
      <c r="S423" s="108"/>
      <c r="T423" s="108"/>
      <c r="U423" s="108"/>
      <c r="V423" s="108"/>
      <c r="W423" s="108"/>
      <c r="X423" s="108"/>
      <c r="Y423" s="108"/>
      <c r="AA423" s="84"/>
      <c r="AB423" s="84"/>
      <c r="AC423" s="84"/>
      <c r="AD423" s="84"/>
      <c r="AE423" s="84"/>
      <c r="AL423" s="59"/>
    </row>
    <row r="424" spans="2:38" ht="15" customHeight="1" x14ac:dyDescent="0.2">
      <c r="B424" s="58"/>
      <c r="C424" s="105" t="s">
        <v>292</v>
      </c>
      <c r="D424" s="106"/>
      <c r="E424" s="106"/>
      <c r="F424" s="106"/>
      <c r="G424" s="106"/>
      <c r="H424" s="106"/>
      <c r="I424" s="106"/>
      <c r="J424" s="106"/>
      <c r="K424" s="106"/>
      <c r="L424" s="106"/>
      <c r="M424" s="106"/>
      <c r="N424" s="106"/>
      <c r="O424" s="106"/>
      <c r="P424" s="106"/>
      <c r="Q424" s="106"/>
      <c r="R424" s="106"/>
      <c r="S424" s="106"/>
      <c r="T424" s="106"/>
      <c r="U424" s="106"/>
      <c r="V424" s="106"/>
      <c r="W424" s="106"/>
      <c r="X424" s="106"/>
      <c r="Y424" s="107"/>
      <c r="Z424" s="52"/>
      <c r="AA424" s="197" t="str">
        <f>IF(AG276="","",'Tabelle 3'!I15)</f>
        <v/>
      </c>
      <c r="AB424" s="198"/>
      <c r="AC424" s="198"/>
      <c r="AD424" s="198"/>
      <c r="AE424" s="199"/>
      <c r="AF424" s="52"/>
      <c r="AL424" s="59"/>
    </row>
    <row r="425" spans="2:38" s="52" customFormat="1" ht="5.0999999999999996" customHeight="1" x14ac:dyDescent="0.2">
      <c r="B425" s="58"/>
      <c r="C425" s="108"/>
      <c r="D425" s="108"/>
      <c r="E425" s="108"/>
      <c r="F425" s="108"/>
      <c r="G425" s="108"/>
      <c r="H425" s="108"/>
      <c r="I425" s="108"/>
      <c r="J425" s="108"/>
      <c r="K425" s="108"/>
      <c r="L425" s="108"/>
      <c r="M425" s="108"/>
      <c r="N425" s="108"/>
      <c r="O425" s="108"/>
      <c r="P425" s="108"/>
      <c r="Q425" s="108"/>
      <c r="R425" s="108"/>
      <c r="S425" s="108"/>
      <c r="T425" s="108"/>
      <c r="U425" s="108"/>
      <c r="V425" s="108"/>
      <c r="W425" s="108"/>
      <c r="X425" s="108"/>
      <c r="Y425" s="108"/>
      <c r="AA425" s="84"/>
      <c r="AB425" s="84"/>
      <c r="AC425" s="84"/>
      <c r="AD425" s="84"/>
      <c r="AE425" s="84"/>
      <c r="AL425" s="59"/>
    </row>
    <row r="426" spans="2:38" ht="15" customHeight="1" x14ac:dyDescent="0.2">
      <c r="B426" s="58"/>
      <c r="C426" s="105" t="s">
        <v>293</v>
      </c>
      <c r="D426" s="106"/>
      <c r="E426" s="106"/>
      <c r="F426" s="106"/>
      <c r="G426" s="106"/>
      <c r="H426" s="106"/>
      <c r="I426" s="106"/>
      <c r="J426" s="106"/>
      <c r="K426" s="106"/>
      <c r="L426" s="106"/>
      <c r="M426" s="106"/>
      <c r="N426" s="106"/>
      <c r="O426" s="106"/>
      <c r="P426" s="106"/>
      <c r="Q426" s="106"/>
      <c r="R426" s="106"/>
      <c r="S426" s="106"/>
      <c r="T426" s="106"/>
      <c r="U426" s="106"/>
      <c r="V426" s="106"/>
      <c r="W426" s="106"/>
      <c r="X426" s="106"/>
      <c r="Y426" s="107"/>
      <c r="Z426" s="52"/>
      <c r="AA426" s="197" t="str">
        <f>IF('Tabelle 3'!F16=0,"",'Tabelle 3'!I16)</f>
        <v/>
      </c>
      <c r="AB426" s="198"/>
      <c r="AC426" s="198"/>
      <c r="AD426" s="198"/>
      <c r="AE426" s="199"/>
      <c r="AF426" s="52"/>
      <c r="AL426" s="59"/>
    </row>
    <row r="427" spans="2:38" s="52" customFormat="1" ht="5.0999999999999996" customHeight="1" x14ac:dyDescent="0.2">
      <c r="B427" s="58"/>
      <c r="C427" s="108"/>
      <c r="D427" s="108"/>
      <c r="E427" s="108"/>
      <c r="F427" s="108"/>
      <c r="G427" s="108"/>
      <c r="H427" s="108"/>
      <c r="I427" s="108"/>
      <c r="J427" s="108"/>
      <c r="K427" s="108"/>
      <c r="L427" s="108"/>
      <c r="M427" s="108"/>
      <c r="N427" s="108"/>
      <c r="O427" s="108"/>
      <c r="P427" s="108"/>
      <c r="Q427" s="108"/>
      <c r="R427" s="108"/>
      <c r="S427" s="108"/>
      <c r="T427" s="108"/>
      <c r="U427" s="108"/>
      <c r="V427" s="108"/>
      <c r="W427" s="108"/>
      <c r="X427" s="108"/>
      <c r="Y427" s="108"/>
      <c r="AA427" s="84"/>
      <c r="AB427" s="84"/>
      <c r="AC427" s="109"/>
      <c r="AD427" s="84"/>
      <c r="AE427" s="84"/>
      <c r="AL427" s="59"/>
    </row>
    <row r="428" spans="2:38" ht="15" customHeight="1" x14ac:dyDescent="0.2">
      <c r="B428" s="58"/>
      <c r="C428" s="105" t="s">
        <v>294</v>
      </c>
      <c r="D428" s="106"/>
      <c r="E428" s="106"/>
      <c r="F428" s="106"/>
      <c r="G428" s="106"/>
      <c r="H428" s="106"/>
      <c r="I428" s="106"/>
      <c r="J428" s="106"/>
      <c r="K428" s="106"/>
      <c r="L428" s="106"/>
      <c r="M428" s="106"/>
      <c r="N428" s="106"/>
      <c r="O428" s="106"/>
      <c r="P428" s="106"/>
      <c r="Q428" s="106"/>
      <c r="R428" s="106"/>
      <c r="S428" s="106"/>
      <c r="T428" s="106"/>
      <c r="U428" s="106"/>
      <c r="V428" s="106"/>
      <c r="W428" s="106"/>
      <c r="X428" s="106"/>
      <c r="Y428" s="107"/>
      <c r="Z428" s="52"/>
      <c r="AA428" s="197" t="str">
        <f>IF('Tabelle 3'!F17=0,"",'Tabelle 3'!I17)</f>
        <v/>
      </c>
      <c r="AB428" s="198"/>
      <c r="AC428" s="198"/>
      <c r="AD428" s="198"/>
      <c r="AE428" s="199"/>
      <c r="AF428" s="52"/>
      <c r="AL428" s="59"/>
    </row>
    <row r="429" spans="2:38" s="52" customFormat="1" ht="5.0999999999999996" customHeight="1" x14ac:dyDescent="0.2">
      <c r="B429" s="58"/>
      <c r="C429" s="108"/>
      <c r="D429" s="108"/>
      <c r="E429" s="108"/>
      <c r="F429" s="108"/>
      <c r="G429" s="108"/>
      <c r="H429" s="108"/>
      <c r="I429" s="108"/>
      <c r="J429" s="108"/>
      <c r="K429" s="108"/>
      <c r="L429" s="108"/>
      <c r="M429" s="108"/>
      <c r="N429" s="108"/>
      <c r="O429" s="108"/>
      <c r="P429" s="108"/>
      <c r="Q429" s="108"/>
      <c r="R429" s="108"/>
      <c r="S429" s="108"/>
      <c r="T429" s="108"/>
      <c r="U429" s="108"/>
      <c r="V429" s="108"/>
      <c r="W429" s="108"/>
      <c r="X429" s="108"/>
      <c r="Y429" s="108"/>
      <c r="AA429" s="84"/>
      <c r="AB429" s="84"/>
      <c r="AC429" s="84"/>
      <c r="AD429" s="84"/>
      <c r="AE429" s="84"/>
      <c r="AL429" s="59"/>
    </row>
    <row r="430" spans="2:38" ht="15" customHeight="1" x14ac:dyDescent="0.2">
      <c r="B430" s="58"/>
      <c r="C430" s="105" t="s">
        <v>381</v>
      </c>
      <c r="D430" s="106"/>
      <c r="E430" s="106"/>
      <c r="F430" s="106"/>
      <c r="G430" s="106"/>
      <c r="H430" s="106"/>
      <c r="I430" s="106"/>
      <c r="J430" s="106"/>
      <c r="K430" s="106"/>
      <c r="L430" s="106"/>
      <c r="M430" s="106"/>
      <c r="N430" s="106"/>
      <c r="O430" s="106"/>
      <c r="P430" s="106"/>
      <c r="Q430" s="106"/>
      <c r="R430" s="106"/>
      <c r="S430" s="106"/>
      <c r="T430" s="106"/>
      <c r="U430" s="106"/>
      <c r="V430" s="106"/>
      <c r="W430" s="106"/>
      <c r="X430" s="106"/>
      <c r="Y430" s="107"/>
      <c r="Z430" s="52"/>
      <c r="AA430" s="197" t="str">
        <f>IF('Tabelle 3'!F18=0,"",'Tabelle 3'!I18)</f>
        <v/>
      </c>
      <c r="AB430" s="198"/>
      <c r="AC430" s="198"/>
      <c r="AD430" s="198"/>
      <c r="AE430" s="199"/>
      <c r="AF430" s="52"/>
      <c r="AL430" s="59"/>
    </row>
    <row r="431" spans="2:38" ht="5.0999999999999996" customHeight="1" x14ac:dyDescent="0.2">
      <c r="B431" s="58"/>
      <c r="C431" s="52"/>
      <c r="D431" s="52"/>
      <c r="E431" s="52"/>
      <c r="F431" s="52"/>
      <c r="G431" s="52"/>
      <c r="H431" s="52"/>
      <c r="I431" s="52"/>
      <c r="J431" s="52"/>
      <c r="K431" s="52"/>
      <c r="L431" s="52"/>
      <c r="M431" s="52"/>
      <c r="N431" s="52"/>
      <c r="O431" s="52"/>
      <c r="P431" s="52"/>
      <c r="Q431" s="52"/>
      <c r="R431" s="52"/>
      <c r="S431" s="52"/>
      <c r="T431" s="52"/>
      <c r="U431" s="52"/>
      <c r="V431" s="52"/>
      <c r="W431" s="52"/>
      <c r="X431" s="52"/>
      <c r="Y431" s="52"/>
      <c r="Z431" s="52"/>
      <c r="AA431" s="84"/>
      <c r="AB431" s="84"/>
      <c r="AC431" s="84"/>
      <c r="AD431" s="84"/>
      <c r="AE431" s="84"/>
      <c r="AF431" s="52"/>
      <c r="AL431" s="59"/>
    </row>
    <row r="432" spans="2:38" s="52" customFormat="1" ht="15" customHeight="1" x14ac:dyDescent="0.2">
      <c r="B432" s="58"/>
      <c r="C432" s="105" t="s">
        <v>295</v>
      </c>
      <c r="D432" s="106"/>
      <c r="E432" s="106"/>
      <c r="F432" s="106"/>
      <c r="G432" s="106"/>
      <c r="H432" s="106"/>
      <c r="I432" s="106"/>
      <c r="J432" s="106"/>
      <c r="K432" s="106"/>
      <c r="L432" s="106"/>
      <c r="M432" s="106"/>
      <c r="N432" s="106"/>
      <c r="O432" s="106"/>
      <c r="P432" s="106"/>
      <c r="Q432" s="106"/>
      <c r="R432" s="106"/>
      <c r="S432" s="106"/>
      <c r="T432" s="106"/>
      <c r="U432" s="106"/>
      <c r="V432" s="106"/>
      <c r="W432" s="106"/>
      <c r="X432" s="106"/>
      <c r="Y432" s="106"/>
      <c r="Z432" s="106"/>
      <c r="AA432" s="106"/>
      <c r="AB432" s="106"/>
      <c r="AC432" s="106"/>
      <c r="AD432" s="106"/>
      <c r="AE432" s="107"/>
      <c r="AG432" s="197" t="str">
        <f>IF(AA402="","",SUM(AA402:AE430))</f>
        <v/>
      </c>
      <c r="AH432" s="198"/>
      <c r="AI432" s="198"/>
      <c r="AJ432" s="198"/>
      <c r="AK432" s="199"/>
      <c r="AL432" s="59"/>
    </row>
    <row r="433" spans="2:38" ht="5.0999999999999996" customHeight="1" x14ac:dyDescent="0.2">
      <c r="B433" s="64"/>
      <c r="C433" s="65"/>
      <c r="D433" s="65"/>
      <c r="E433" s="65"/>
      <c r="F433" s="65"/>
      <c r="G433" s="65"/>
      <c r="H433" s="65"/>
      <c r="I433" s="65"/>
      <c r="J433" s="65"/>
      <c r="K433" s="65"/>
      <c r="L433" s="65"/>
      <c r="M433" s="65"/>
      <c r="N433" s="65"/>
      <c r="O433" s="65"/>
      <c r="P433" s="65"/>
      <c r="Q433" s="65"/>
      <c r="R433" s="65"/>
      <c r="S433" s="65"/>
      <c r="T433" s="65"/>
      <c r="U433" s="65"/>
      <c r="V433" s="65"/>
      <c r="W433" s="65"/>
      <c r="X433" s="65"/>
      <c r="Y433" s="65"/>
      <c r="Z433" s="65"/>
      <c r="AA433" s="65"/>
      <c r="AB433" s="65"/>
      <c r="AC433" s="65"/>
      <c r="AD433" s="65"/>
      <c r="AE433" s="65"/>
      <c r="AF433" s="65"/>
      <c r="AG433" s="110"/>
      <c r="AH433" s="110"/>
      <c r="AI433" s="110"/>
      <c r="AJ433" s="110"/>
      <c r="AK433" s="110"/>
      <c r="AL433" s="66"/>
    </row>
    <row r="434" spans="2:38" ht="5.0999999999999996" customHeight="1" x14ac:dyDescent="0.2"/>
    <row r="435" spans="2:38" ht="5.0999999999999996" customHeight="1" x14ac:dyDescent="0.2">
      <c r="B435" s="55"/>
      <c r="C435" s="56"/>
      <c r="D435" s="56"/>
      <c r="E435" s="56"/>
      <c r="F435" s="56"/>
      <c r="G435" s="56"/>
      <c r="H435" s="56"/>
      <c r="I435" s="56"/>
      <c r="J435" s="56"/>
      <c r="K435" s="56"/>
      <c r="L435" s="56"/>
      <c r="M435" s="56"/>
      <c r="N435" s="56"/>
      <c r="O435" s="56"/>
      <c r="P435" s="56"/>
      <c r="Q435" s="56"/>
      <c r="R435" s="56"/>
      <c r="S435" s="56"/>
      <c r="T435" s="56"/>
      <c r="U435" s="56"/>
      <c r="V435" s="56"/>
      <c r="W435" s="56"/>
      <c r="X435" s="56"/>
      <c r="Y435" s="56"/>
      <c r="Z435" s="56"/>
      <c r="AA435" s="56"/>
      <c r="AB435" s="56"/>
      <c r="AC435" s="56"/>
      <c r="AD435" s="56"/>
      <c r="AE435" s="56"/>
      <c r="AF435" s="56"/>
      <c r="AG435" s="56"/>
      <c r="AH435" s="56"/>
      <c r="AI435" s="56"/>
      <c r="AJ435" s="56"/>
      <c r="AK435" s="56"/>
      <c r="AL435" s="57"/>
    </row>
    <row r="436" spans="2:38" ht="15" customHeight="1" x14ac:dyDescent="0.2">
      <c r="B436" s="58"/>
      <c r="C436" s="68" t="s">
        <v>296</v>
      </c>
      <c r="D436" s="52"/>
      <c r="E436" s="52"/>
      <c r="F436" s="52"/>
      <c r="G436" s="52"/>
      <c r="H436" s="52"/>
      <c r="I436" s="52"/>
      <c r="J436" s="52"/>
      <c r="K436" s="52"/>
      <c r="L436" s="52"/>
      <c r="M436" s="52"/>
      <c r="N436" s="52"/>
      <c r="O436" s="52"/>
      <c r="P436" s="52"/>
      <c r="Q436" s="52"/>
      <c r="R436" s="52"/>
      <c r="S436" s="52"/>
      <c r="T436" s="52"/>
      <c r="U436" s="52"/>
      <c r="V436" s="52"/>
      <c r="W436" s="52"/>
      <c r="X436" s="52"/>
      <c r="Y436" s="52"/>
      <c r="Z436" s="52"/>
      <c r="AA436" s="52"/>
      <c r="AB436" s="52"/>
      <c r="AC436" s="52"/>
      <c r="AD436" s="52"/>
      <c r="AE436" s="52"/>
      <c r="AF436" s="52"/>
      <c r="AG436" s="52"/>
      <c r="AH436" s="52"/>
      <c r="AI436" s="52"/>
      <c r="AJ436" s="52"/>
      <c r="AK436" s="52"/>
      <c r="AL436" s="59"/>
    </row>
    <row r="437" spans="2:38" ht="5.0999999999999996" customHeight="1" x14ac:dyDescent="0.2">
      <c r="B437" s="58"/>
      <c r="C437" s="68"/>
      <c r="D437" s="52"/>
      <c r="E437" s="52"/>
      <c r="F437" s="52"/>
      <c r="G437" s="52"/>
      <c r="H437" s="52"/>
      <c r="I437" s="52"/>
      <c r="J437" s="52"/>
      <c r="K437" s="52"/>
      <c r="L437" s="52"/>
      <c r="M437" s="52"/>
      <c r="N437" s="52"/>
      <c r="O437" s="52"/>
      <c r="P437" s="52"/>
      <c r="Q437" s="52"/>
      <c r="R437" s="52"/>
      <c r="S437" s="52"/>
      <c r="T437" s="52"/>
      <c r="U437" s="52"/>
      <c r="V437" s="52"/>
      <c r="W437" s="52"/>
      <c r="X437" s="52"/>
      <c r="Y437" s="52"/>
      <c r="Z437" s="52"/>
      <c r="AA437" s="52"/>
      <c r="AB437" s="52"/>
      <c r="AC437" s="52"/>
      <c r="AD437" s="52"/>
      <c r="AE437" s="52"/>
      <c r="AF437" s="52"/>
      <c r="AG437" s="52"/>
      <c r="AH437" s="52"/>
      <c r="AI437" s="52"/>
      <c r="AJ437" s="52"/>
      <c r="AK437" s="52"/>
      <c r="AL437" s="59"/>
    </row>
    <row r="438" spans="2:38" ht="15" customHeight="1" x14ac:dyDescent="0.2">
      <c r="B438" s="58"/>
      <c r="C438" s="105" t="s">
        <v>448</v>
      </c>
      <c r="D438" s="106"/>
      <c r="E438" s="106"/>
      <c r="F438" s="106"/>
      <c r="G438" s="106"/>
      <c r="H438" s="106"/>
      <c r="I438" s="106"/>
      <c r="J438" s="106"/>
      <c r="K438" s="106"/>
      <c r="L438" s="106"/>
      <c r="M438" s="106"/>
      <c r="N438" s="106"/>
      <c r="O438" s="106"/>
      <c r="P438" s="106"/>
      <c r="Q438" s="106"/>
      <c r="R438" s="106"/>
      <c r="S438" s="106"/>
      <c r="T438" s="106"/>
      <c r="U438" s="106"/>
      <c r="V438" s="106"/>
      <c r="W438" s="106"/>
      <c r="X438" s="106"/>
      <c r="Y438" s="107"/>
      <c r="Z438" s="52"/>
      <c r="AA438" s="197" t="str">
        <f>IF('Tabelle 3'!F19=0,"",'Tabelle 3'!I19)</f>
        <v/>
      </c>
      <c r="AB438" s="198"/>
      <c r="AC438" s="198"/>
      <c r="AD438" s="198"/>
      <c r="AE438" s="199"/>
      <c r="AF438" s="52"/>
      <c r="AL438" s="59"/>
    </row>
    <row r="439" spans="2:38" s="52" customFormat="1" ht="5.0999999999999996" customHeight="1" x14ac:dyDescent="0.2">
      <c r="B439" s="58"/>
      <c r="AA439" s="84"/>
      <c r="AB439" s="84"/>
      <c r="AC439" s="84"/>
      <c r="AD439" s="84"/>
      <c r="AE439" s="84"/>
      <c r="AL439" s="59"/>
    </row>
    <row r="440" spans="2:38" ht="15" customHeight="1" x14ac:dyDescent="0.2">
      <c r="B440" s="58"/>
      <c r="C440" s="105" t="s">
        <v>297</v>
      </c>
      <c r="D440" s="106"/>
      <c r="E440" s="106"/>
      <c r="F440" s="106"/>
      <c r="G440" s="106"/>
      <c r="H440" s="106"/>
      <c r="I440" s="106"/>
      <c r="J440" s="106"/>
      <c r="K440" s="106"/>
      <c r="L440" s="106"/>
      <c r="M440" s="106"/>
      <c r="N440" s="106"/>
      <c r="O440" s="106"/>
      <c r="P440" s="106"/>
      <c r="Q440" s="106"/>
      <c r="R440" s="106"/>
      <c r="S440" s="106"/>
      <c r="T440" s="106"/>
      <c r="U440" s="106"/>
      <c r="V440" s="106"/>
      <c r="W440" s="106"/>
      <c r="X440" s="106"/>
      <c r="Y440" s="107"/>
      <c r="Z440" s="52"/>
      <c r="AA440" s="197" t="str">
        <f>IF('Tabelle 3'!F20=0,"",'Tabelle 3'!I20)</f>
        <v/>
      </c>
      <c r="AB440" s="198"/>
      <c r="AC440" s="198"/>
      <c r="AD440" s="198"/>
      <c r="AE440" s="199"/>
      <c r="AF440" s="52"/>
      <c r="AL440" s="59"/>
    </row>
    <row r="441" spans="2:38" s="52" customFormat="1" ht="5.0999999999999996" customHeight="1" x14ac:dyDescent="0.2">
      <c r="B441" s="58"/>
      <c r="AA441" s="84"/>
      <c r="AB441" s="84"/>
      <c r="AC441" s="84"/>
      <c r="AD441" s="84"/>
      <c r="AE441" s="84"/>
      <c r="AL441" s="59"/>
    </row>
    <row r="442" spans="2:38" ht="15" customHeight="1" x14ac:dyDescent="0.2">
      <c r="B442" s="58"/>
      <c r="C442" s="105" t="s">
        <v>298</v>
      </c>
      <c r="D442" s="106"/>
      <c r="E442" s="106"/>
      <c r="F442" s="106"/>
      <c r="G442" s="106"/>
      <c r="H442" s="106"/>
      <c r="I442" s="106"/>
      <c r="J442" s="106"/>
      <c r="K442" s="106"/>
      <c r="L442" s="106"/>
      <c r="M442" s="106"/>
      <c r="N442" s="106"/>
      <c r="O442" s="106"/>
      <c r="P442" s="106"/>
      <c r="Q442" s="106"/>
      <c r="R442" s="106"/>
      <c r="S442" s="106"/>
      <c r="T442" s="106"/>
      <c r="U442" s="106"/>
      <c r="V442" s="106"/>
      <c r="W442" s="106"/>
      <c r="X442" s="106"/>
      <c r="Y442" s="107"/>
      <c r="Z442" s="52"/>
      <c r="AA442" s="197" t="str">
        <f>IF('Tabelle 3'!F21=0,"",'Tabelle 3'!I21)</f>
        <v/>
      </c>
      <c r="AB442" s="198"/>
      <c r="AC442" s="198"/>
      <c r="AD442" s="198"/>
      <c r="AE442" s="199"/>
      <c r="AF442" s="52"/>
      <c r="AL442" s="59"/>
    </row>
    <row r="443" spans="2:38" s="52" customFormat="1" ht="5.0999999999999996" customHeight="1" x14ac:dyDescent="0.2">
      <c r="B443" s="58"/>
      <c r="AA443" s="84"/>
      <c r="AB443" s="84"/>
      <c r="AC443" s="84"/>
      <c r="AD443" s="84"/>
      <c r="AE443" s="84"/>
      <c r="AL443" s="59"/>
    </row>
    <row r="444" spans="2:38" ht="15" customHeight="1" x14ac:dyDescent="0.2">
      <c r="B444" s="58"/>
      <c r="C444" s="105" t="s">
        <v>275</v>
      </c>
      <c r="D444" s="106"/>
      <c r="E444" s="106"/>
      <c r="F444" s="106"/>
      <c r="G444" s="106"/>
      <c r="H444" s="106"/>
      <c r="I444" s="106"/>
      <c r="J444" s="106"/>
      <c r="K444" s="106"/>
      <c r="L444" s="106"/>
      <c r="M444" s="106"/>
      <c r="N444" s="106"/>
      <c r="O444" s="106"/>
      <c r="P444" s="106"/>
      <c r="Q444" s="106"/>
      <c r="R444" s="106"/>
      <c r="S444" s="106"/>
      <c r="T444" s="106"/>
      <c r="U444" s="106"/>
      <c r="V444" s="106"/>
      <c r="W444" s="106"/>
      <c r="X444" s="106"/>
      <c r="Y444" s="107"/>
      <c r="Z444" s="52"/>
      <c r="AA444" s="197" t="str">
        <f>IF('Tabelle 3'!F22=0,"",'Tabelle 3'!I22)</f>
        <v/>
      </c>
      <c r="AB444" s="198"/>
      <c r="AC444" s="198"/>
      <c r="AD444" s="198"/>
      <c r="AE444" s="199"/>
      <c r="AF444" s="52"/>
      <c r="AL444" s="59"/>
    </row>
    <row r="445" spans="2:38" s="52" customFormat="1" ht="5.0999999999999996" customHeight="1" x14ac:dyDescent="0.2">
      <c r="B445" s="58"/>
      <c r="AA445" s="84"/>
      <c r="AB445" s="84"/>
      <c r="AC445" s="84"/>
      <c r="AD445" s="84"/>
      <c r="AE445" s="84"/>
      <c r="AL445" s="59"/>
    </row>
    <row r="446" spans="2:38" ht="15" customHeight="1" x14ac:dyDescent="0.2">
      <c r="B446" s="58"/>
      <c r="C446" s="105" t="s">
        <v>299</v>
      </c>
      <c r="D446" s="106"/>
      <c r="E446" s="106"/>
      <c r="F446" s="106"/>
      <c r="G446" s="106"/>
      <c r="H446" s="106"/>
      <c r="I446" s="106"/>
      <c r="J446" s="106"/>
      <c r="K446" s="106"/>
      <c r="L446" s="106"/>
      <c r="M446" s="106"/>
      <c r="N446" s="106"/>
      <c r="O446" s="106"/>
      <c r="P446" s="106"/>
      <c r="Q446" s="106"/>
      <c r="R446" s="106"/>
      <c r="S446" s="106"/>
      <c r="T446" s="106"/>
      <c r="U446" s="106"/>
      <c r="V446" s="106"/>
      <c r="W446" s="106"/>
      <c r="X446" s="106"/>
      <c r="Y446" s="107"/>
      <c r="Z446" s="52"/>
      <c r="AA446" s="197" t="str">
        <f>IF('Tabelle 3'!F23=0,"",'Tabelle 3'!I23)</f>
        <v/>
      </c>
      <c r="AB446" s="198"/>
      <c r="AC446" s="198"/>
      <c r="AD446" s="198"/>
      <c r="AE446" s="199"/>
      <c r="AF446" s="52"/>
      <c r="AL446" s="59"/>
    </row>
    <row r="447" spans="2:38" s="52" customFormat="1" ht="5.0999999999999996" customHeight="1" x14ac:dyDescent="0.2">
      <c r="B447" s="58"/>
      <c r="AA447" s="84"/>
      <c r="AB447" s="84"/>
      <c r="AC447" s="84"/>
      <c r="AD447" s="84"/>
      <c r="AE447" s="84"/>
      <c r="AL447" s="59"/>
    </row>
    <row r="448" spans="2:38" ht="15" customHeight="1" x14ac:dyDescent="0.2">
      <c r="B448" s="58"/>
      <c r="C448" s="105" t="s">
        <v>300</v>
      </c>
      <c r="D448" s="106"/>
      <c r="E448" s="106"/>
      <c r="F448" s="106"/>
      <c r="G448" s="106"/>
      <c r="H448" s="106"/>
      <c r="I448" s="106"/>
      <c r="J448" s="106"/>
      <c r="K448" s="106"/>
      <c r="L448" s="106"/>
      <c r="M448" s="106"/>
      <c r="N448" s="106"/>
      <c r="O448" s="106"/>
      <c r="P448" s="106"/>
      <c r="Q448" s="106"/>
      <c r="R448" s="106"/>
      <c r="S448" s="106"/>
      <c r="T448" s="106"/>
      <c r="U448" s="106"/>
      <c r="V448" s="106"/>
      <c r="W448" s="106"/>
      <c r="X448" s="106"/>
      <c r="Y448" s="107"/>
      <c r="Z448" s="52"/>
      <c r="AA448" s="197" t="str">
        <f>IF('Tabelle 3'!F24=0,"",'Tabelle 3'!I24)</f>
        <v/>
      </c>
      <c r="AB448" s="198"/>
      <c r="AC448" s="198"/>
      <c r="AD448" s="198"/>
      <c r="AE448" s="199"/>
      <c r="AF448" s="52"/>
      <c r="AL448" s="59"/>
    </row>
    <row r="449" spans="2:38" ht="5.0999999999999996" customHeight="1" x14ac:dyDescent="0.2">
      <c r="B449" s="58"/>
      <c r="C449" s="52"/>
      <c r="D449" s="52"/>
      <c r="E449" s="52"/>
      <c r="F449" s="52"/>
      <c r="G449" s="52"/>
      <c r="H449" s="52"/>
      <c r="I449" s="52"/>
      <c r="J449" s="52"/>
      <c r="K449" s="52"/>
      <c r="L449" s="52"/>
      <c r="M449" s="52"/>
      <c r="N449" s="52"/>
      <c r="O449" s="52"/>
      <c r="P449" s="52"/>
      <c r="Q449" s="52"/>
      <c r="R449" s="52"/>
      <c r="S449" s="52"/>
      <c r="T449" s="52"/>
      <c r="U449" s="52"/>
      <c r="V449" s="52"/>
      <c r="W449" s="52"/>
      <c r="X449" s="52"/>
      <c r="Y449" s="52"/>
      <c r="Z449" s="52"/>
      <c r="AA449" s="84"/>
      <c r="AB449" s="84"/>
      <c r="AC449" s="84"/>
      <c r="AD449" s="84"/>
      <c r="AE449" s="84"/>
      <c r="AF449" s="52"/>
      <c r="AL449" s="59"/>
    </row>
    <row r="450" spans="2:38" s="52" customFormat="1" ht="15" customHeight="1" x14ac:dyDescent="0.2">
      <c r="B450" s="58"/>
      <c r="C450" s="105" t="s">
        <v>301</v>
      </c>
      <c r="D450" s="106"/>
      <c r="E450" s="106"/>
      <c r="F450" s="106"/>
      <c r="G450" s="106"/>
      <c r="H450" s="106"/>
      <c r="I450" s="106"/>
      <c r="J450" s="106"/>
      <c r="K450" s="106"/>
      <c r="L450" s="106"/>
      <c r="M450" s="106"/>
      <c r="N450" s="106"/>
      <c r="O450" s="106"/>
      <c r="P450" s="106"/>
      <c r="Q450" s="106"/>
      <c r="R450" s="106"/>
      <c r="S450" s="106"/>
      <c r="T450" s="106"/>
      <c r="U450" s="106"/>
      <c r="V450" s="106"/>
      <c r="W450" s="106"/>
      <c r="X450" s="106"/>
      <c r="Y450" s="106"/>
      <c r="Z450" s="106"/>
      <c r="AA450" s="106"/>
      <c r="AB450" s="106"/>
      <c r="AC450" s="106"/>
      <c r="AD450" s="106"/>
      <c r="AE450" s="107"/>
      <c r="AG450" s="197" t="str">
        <f>IF(AG432="","",SUM(AA438:AE448))</f>
        <v/>
      </c>
      <c r="AH450" s="198"/>
      <c r="AI450" s="198"/>
      <c r="AJ450" s="198"/>
      <c r="AK450" s="199"/>
      <c r="AL450" s="59"/>
    </row>
    <row r="451" spans="2:38" ht="5.0999999999999996" customHeight="1" x14ac:dyDescent="0.2">
      <c r="B451" s="64"/>
      <c r="C451" s="65"/>
      <c r="D451" s="65"/>
      <c r="E451" s="65"/>
      <c r="F451" s="65"/>
      <c r="G451" s="65"/>
      <c r="H451" s="65"/>
      <c r="I451" s="65"/>
      <c r="J451" s="65"/>
      <c r="K451" s="65"/>
      <c r="L451" s="65"/>
      <c r="M451" s="65"/>
      <c r="N451" s="65"/>
      <c r="O451" s="65"/>
      <c r="P451" s="65"/>
      <c r="Q451" s="65"/>
      <c r="R451" s="65"/>
      <c r="S451" s="65"/>
      <c r="T451" s="65"/>
      <c r="U451" s="65"/>
      <c r="V451" s="65"/>
      <c r="W451" s="65"/>
      <c r="X451" s="65"/>
      <c r="Y451" s="65"/>
      <c r="Z451" s="65"/>
      <c r="AA451" s="65"/>
      <c r="AB451" s="65"/>
      <c r="AC451" s="65"/>
      <c r="AD451" s="65"/>
      <c r="AE451" s="65"/>
      <c r="AF451" s="65"/>
      <c r="AG451" s="110"/>
      <c r="AH451" s="110"/>
      <c r="AI451" s="110"/>
      <c r="AJ451" s="110"/>
      <c r="AK451" s="110"/>
      <c r="AL451" s="66"/>
    </row>
    <row r="452" spans="2:38" ht="5.0999999999999996" customHeight="1" x14ac:dyDescent="0.2"/>
    <row r="453" spans="2:38" ht="5.0999999999999996" customHeight="1" x14ac:dyDescent="0.2">
      <c r="B453" s="55"/>
      <c r="C453" s="56"/>
      <c r="D453" s="56"/>
      <c r="E453" s="56"/>
      <c r="F453" s="56"/>
      <c r="G453" s="56"/>
      <c r="H453" s="56"/>
      <c r="I453" s="56"/>
      <c r="J453" s="56"/>
      <c r="K453" s="56"/>
      <c r="L453" s="56"/>
      <c r="M453" s="56"/>
      <c r="N453" s="56"/>
      <c r="O453" s="56"/>
      <c r="P453" s="56"/>
      <c r="Q453" s="56"/>
      <c r="R453" s="56"/>
      <c r="S453" s="56"/>
      <c r="T453" s="56"/>
      <c r="U453" s="56"/>
      <c r="V453" s="56"/>
      <c r="W453" s="56"/>
      <c r="X453" s="56"/>
      <c r="Y453" s="56"/>
      <c r="Z453" s="56"/>
      <c r="AA453" s="56"/>
      <c r="AB453" s="56"/>
      <c r="AC453" s="56"/>
      <c r="AD453" s="56"/>
      <c r="AE453" s="56"/>
      <c r="AF453" s="56"/>
      <c r="AG453" s="56"/>
      <c r="AH453" s="56"/>
      <c r="AI453" s="56"/>
      <c r="AJ453" s="56"/>
      <c r="AK453" s="56"/>
      <c r="AL453" s="57"/>
    </row>
    <row r="454" spans="2:38" ht="15" customHeight="1" x14ac:dyDescent="0.2">
      <c r="B454" s="58"/>
      <c r="C454" s="68" t="s">
        <v>302</v>
      </c>
      <c r="D454" s="52"/>
      <c r="E454" s="52"/>
      <c r="F454" s="52"/>
      <c r="G454" s="52"/>
      <c r="H454" s="52"/>
      <c r="I454" s="52"/>
      <c r="J454" s="52"/>
      <c r="K454" s="52"/>
      <c r="L454" s="52"/>
      <c r="M454" s="52"/>
      <c r="N454" s="52"/>
      <c r="O454" s="52"/>
      <c r="P454" s="52"/>
      <c r="Q454" s="52"/>
      <c r="R454" s="52"/>
      <c r="S454" s="52"/>
      <c r="T454" s="52"/>
      <c r="U454" s="52"/>
      <c r="V454" s="52"/>
      <c r="W454" s="52"/>
      <c r="X454" s="52"/>
      <c r="Y454" s="52"/>
      <c r="Z454" s="52"/>
      <c r="AA454" s="52"/>
      <c r="AB454" s="52"/>
      <c r="AC454" s="52"/>
      <c r="AD454" s="52"/>
      <c r="AE454" s="52"/>
      <c r="AF454" s="52"/>
      <c r="AG454" s="52"/>
      <c r="AH454" s="52"/>
      <c r="AI454" s="52"/>
      <c r="AJ454" s="52"/>
      <c r="AK454" s="52"/>
      <c r="AL454" s="59"/>
    </row>
    <row r="455" spans="2:38" ht="5.0999999999999996" customHeight="1" x14ac:dyDescent="0.2">
      <c r="B455" s="58"/>
      <c r="C455" s="68"/>
      <c r="D455" s="52"/>
      <c r="E455" s="52"/>
      <c r="F455" s="52"/>
      <c r="G455" s="52"/>
      <c r="H455" s="52"/>
      <c r="I455" s="52"/>
      <c r="J455" s="52"/>
      <c r="K455" s="52"/>
      <c r="L455" s="52"/>
      <c r="M455" s="52"/>
      <c r="N455" s="52"/>
      <c r="O455" s="52"/>
      <c r="P455" s="52"/>
      <c r="Q455" s="52"/>
      <c r="R455" s="52"/>
      <c r="S455" s="52"/>
      <c r="T455" s="52"/>
      <c r="U455" s="52"/>
      <c r="V455" s="52"/>
      <c r="W455" s="52"/>
      <c r="X455" s="52"/>
      <c r="Y455" s="52"/>
      <c r="Z455" s="52"/>
      <c r="AA455" s="52"/>
      <c r="AB455" s="52"/>
      <c r="AC455" s="52"/>
      <c r="AD455" s="52"/>
      <c r="AE455" s="52"/>
      <c r="AF455" s="52"/>
      <c r="AG455" s="52"/>
      <c r="AH455" s="52"/>
      <c r="AI455" s="52"/>
      <c r="AJ455" s="52"/>
      <c r="AK455" s="52"/>
      <c r="AL455" s="59"/>
    </row>
    <row r="456" spans="2:38" ht="15" customHeight="1" x14ac:dyDescent="0.2">
      <c r="B456" s="58"/>
      <c r="C456" s="105" t="s">
        <v>295</v>
      </c>
      <c r="D456" s="106"/>
      <c r="E456" s="106"/>
      <c r="F456" s="106"/>
      <c r="G456" s="106"/>
      <c r="H456" s="106"/>
      <c r="I456" s="106"/>
      <c r="J456" s="106"/>
      <c r="K456" s="106"/>
      <c r="L456" s="106"/>
      <c r="M456" s="106"/>
      <c r="N456" s="106"/>
      <c r="O456" s="106"/>
      <c r="P456" s="106"/>
      <c r="Q456" s="106"/>
      <c r="R456" s="106"/>
      <c r="S456" s="106"/>
      <c r="T456" s="106"/>
      <c r="U456" s="106"/>
      <c r="V456" s="106"/>
      <c r="W456" s="106"/>
      <c r="X456" s="106"/>
      <c r="Y456" s="106"/>
      <c r="Z456" s="106"/>
      <c r="AA456" s="106"/>
      <c r="AB456" s="106"/>
      <c r="AC456" s="106"/>
      <c r="AD456" s="106"/>
      <c r="AE456" s="107"/>
      <c r="AF456" s="52"/>
      <c r="AG456" s="197" t="str">
        <f>AG432</f>
        <v/>
      </c>
      <c r="AH456" s="198"/>
      <c r="AI456" s="198"/>
      <c r="AJ456" s="198"/>
      <c r="AK456" s="199"/>
      <c r="AL456" s="59"/>
    </row>
    <row r="457" spans="2:38" s="52" customFormat="1" ht="5.0999999999999996" customHeight="1" x14ac:dyDescent="0.2">
      <c r="B457" s="58"/>
      <c r="AG457" s="84"/>
      <c r="AH457" s="84"/>
      <c r="AI457" s="84"/>
      <c r="AJ457" s="84"/>
      <c r="AK457" s="84"/>
      <c r="AL457" s="59"/>
    </row>
    <row r="458" spans="2:38" ht="15" customHeight="1" x14ac:dyDescent="0.2">
      <c r="B458" s="58"/>
      <c r="C458" s="105" t="s">
        <v>301</v>
      </c>
      <c r="D458" s="106"/>
      <c r="E458" s="106"/>
      <c r="F458" s="106"/>
      <c r="G458" s="106"/>
      <c r="H458" s="106"/>
      <c r="I458" s="106"/>
      <c r="J458" s="106"/>
      <c r="K458" s="106"/>
      <c r="L458" s="106"/>
      <c r="M458" s="106"/>
      <c r="N458" s="106"/>
      <c r="O458" s="106"/>
      <c r="P458" s="106"/>
      <c r="Q458" s="106"/>
      <c r="R458" s="106"/>
      <c r="S458" s="106"/>
      <c r="T458" s="106"/>
      <c r="U458" s="106"/>
      <c r="V458" s="106"/>
      <c r="W458" s="106"/>
      <c r="X458" s="106"/>
      <c r="Y458" s="106"/>
      <c r="Z458" s="106"/>
      <c r="AA458" s="106"/>
      <c r="AB458" s="106"/>
      <c r="AC458" s="106"/>
      <c r="AD458" s="106"/>
      <c r="AE458" s="107"/>
      <c r="AF458" s="52"/>
      <c r="AG458" s="197" t="str">
        <f>AG450</f>
        <v/>
      </c>
      <c r="AH458" s="198"/>
      <c r="AI458" s="198"/>
      <c r="AJ458" s="198"/>
      <c r="AK458" s="199"/>
      <c r="AL458" s="59"/>
    </row>
    <row r="459" spans="2:38" s="52" customFormat="1" ht="5.0999999999999996" customHeight="1" x14ac:dyDescent="0.2">
      <c r="B459" s="58"/>
      <c r="AG459" s="84"/>
      <c r="AH459" s="84"/>
      <c r="AI459" s="84"/>
      <c r="AJ459" s="84"/>
      <c r="AK459" s="84"/>
      <c r="AL459" s="59"/>
    </row>
    <row r="460" spans="2:38" s="52" customFormat="1" ht="15" customHeight="1" x14ac:dyDescent="0.2">
      <c r="B460" s="58"/>
      <c r="C460" s="105" t="s">
        <v>303</v>
      </c>
      <c r="D460" s="106"/>
      <c r="E460" s="106"/>
      <c r="F460" s="106"/>
      <c r="G460" s="106"/>
      <c r="H460" s="106"/>
      <c r="I460" s="106"/>
      <c r="J460" s="106"/>
      <c r="K460" s="106"/>
      <c r="L460" s="106"/>
      <c r="M460" s="106"/>
      <c r="N460" s="106"/>
      <c r="O460" s="106"/>
      <c r="P460" s="106"/>
      <c r="Q460" s="106"/>
      <c r="R460" s="106"/>
      <c r="S460" s="106"/>
      <c r="T460" s="106"/>
      <c r="U460" s="106"/>
      <c r="V460" s="106"/>
      <c r="W460" s="106"/>
      <c r="X460" s="106"/>
      <c r="Y460" s="106"/>
      <c r="Z460" s="106"/>
      <c r="AA460" s="106"/>
      <c r="AB460" s="106"/>
      <c r="AC460" s="106"/>
      <c r="AD460" s="106"/>
      <c r="AE460" s="107"/>
      <c r="AG460" s="197" t="str">
        <f>IF(AG456="","",AG456-AG458)</f>
        <v/>
      </c>
      <c r="AH460" s="198"/>
      <c r="AI460" s="198"/>
      <c r="AJ460" s="198"/>
      <c r="AK460" s="199"/>
      <c r="AL460" s="59"/>
    </row>
    <row r="461" spans="2:38" ht="5.0999999999999996" customHeight="1" x14ac:dyDescent="0.2">
      <c r="B461" s="64"/>
      <c r="C461" s="65"/>
      <c r="D461" s="65"/>
      <c r="E461" s="65"/>
      <c r="F461" s="65"/>
      <c r="G461" s="65"/>
      <c r="H461" s="65"/>
      <c r="I461" s="65"/>
      <c r="J461" s="65"/>
      <c r="K461" s="65"/>
      <c r="L461" s="65"/>
      <c r="M461" s="65"/>
      <c r="N461" s="65"/>
      <c r="O461" s="65"/>
      <c r="P461" s="65"/>
      <c r="Q461" s="65"/>
      <c r="R461" s="65"/>
      <c r="S461" s="65"/>
      <c r="T461" s="65"/>
      <c r="U461" s="65"/>
      <c r="V461" s="65"/>
      <c r="W461" s="65"/>
      <c r="X461" s="65"/>
      <c r="Y461" s="65"/>
      <c r="Z461" s="65"/>
      <c r="AA461" s="65"/>
      <c r="AB461" s="65"/>
      <c r="AC461" s="65"/>
      <c r="AD461" s="65"/>
      <c r="AE461" s="65"/>
      <c r="AF461" s="65"/>
      <c r="AG461" s="65"/>
      <c r="AH461" s="65"/>
      <c r="AI461" s="65"/>
      <c r="AJ461" s="65"/>
      <c r="AK461" s="65"/>
      <c r="AL461" s="66"/>
    </row>
    <row r="462" spans="2:38" ht="5.0999999999999996" customHeight="1" x14ac:dyDescent="0.2"/>
    <row r="463" spans="2:38" ht="5.0999999999999996" customHeight="1" x14ac:dyDescent="0.2">
      <c r="B463" s="55"/>
      <c r="C463" s="56"/>
      <c r="D463" s="56"/>
      <c r="E463" s="56"/>
      <c r="F463" s="56"/>
      <c r="G463" s="56"/>
      <c r="H463" s="56"/>
      <c r="I463" s="56"/>
      <c r="J463" s="56"/>
      <c r="K463" s="56"/>
      <c r="L463" s="56"/>
      <c r="M463" s="56"/>
      <c r="N463" s="56"/>
      <c r="O463" s="56"/>
      <c r="P463" s="56"/>
      <c r="Q463" s="56"/>
      <c r="R463" s="56"/>
      <c r="S463" s="56"/>
      <c r="T463" s="56"/>
      <c r="U463" s="56"/>
      <c r="V463" s="56"/>
      <c r="W463" s="56"/>
      <c r="X463" s="56"/>
      <c r="Y463" s="56"/>
      <c r="Z463" s="56"/>
      <c r="AA463" s="56"/>
      <c r="AB463" s="56"/>
      <c r="AC463" s="56"/>
      <c r="AD463" s="56"/>
      <c r="AE463" s="56"/>
      <c r="AF463" s="56"/>
      <c r="AG463" s="56"/>
      <c r="AH463" s="56"/>
      <c r="AI463" s="56"/>
      <c r="AJ463" s="56"/>
      <c r="AK463" s="56"/>
      <c r="AL463" s="57"/>
    </row>
    <row r="464" spans="2:38" ht="15" customHeight="1" x14ac:dyDescent="0.2">
      <c r="B464" s="58"/>
      <c r="C464" s="52" t="s">
        <v>188</v>
      </c>
      <c r="D464" s="52"/>
      <c r="E464" s="52"/>
      <c r="F464" s="52"/>
      <c r="G464" s="52"/>
      <c r="H464" s="52"/>
      <c r="I464" s="52"/>
      <c r="J464" s="52"/>
      <c r="K464" s="52"/>
      <c r="L464" s="52"/>
      <c r="M464" s="52"/>
      <c r="N464" s="52"/>
      <c r="O464" s="52"/>
      <c r="P464" s="52"/>
      <c r="Q464" s="52"/>
      <c r="R464" s="52"/>
      <c r="S464" s="52"/>
      <c r="T464" s="52"/>
      <c r="U464" s="52"/>
      <c r="V464" s="52"/>
      <c r="W464" s="52"/>
      <c r="X464" s="52"/>
      <c r="Y464" s="52"/>
      <c r="Z464" s="52"/>
      <c r="AA464" s="52"/>
      <c r="AB464" s="52"/>
      <c r="AC464" s="52"/>
      <c r="AD464" s="52"/>
      <c r="AE464" s="52"/>
      <c r="AF464" s="52"/>
      <c r="AG464" s="52"/>
      <c r="AH464" s="52"/>
      <c r="AI464" s="52"/>
      <c r="AJ464" s="52"/>
      <c r="AK464" s="52"/>
      <c r="AL464" s="59"/>
    </row>
    <row r="465" spans="2:47" ht="15" customHeight="1" x14ac:dyDescent="0.2">
      <c r="B465" s="58"/>
      <c r="C465" s="200"/>
      <c r="D465" s="201"/>
      <c r="E465" s="201"/>
      <c r="F465" s="201"/>
      <c r="G465" s="201"/>
      <c r="H465" s="201"/>
      <c r="I465" s="201"/>
      <c r="J465" s="201"/>
      <c r="K465" s="201"/>
      <c r="L465" s="201"/>
      <c r="M465" s="201"/>
      <c r="N465" s="201"/>
      <c r="O465" s="201"/>
      <c r="P465" s="201"/>
      <c r="Q465" s="201"/>
      <c r="R465" s="201"/>
      <c r="S465" s="201"/>
      <c r="T465" s="201"/>
      <c r="U465" s="201"/>
      <c r="V465" s="201"/>
      <c r="W465" s="201"/>
      <c r="X465" s="201"/>
      <c r="Y465" s="201"/>
      <c r="Z465" s="201"/>
      <c r="AA465" s="201"/>
      <c r="AB465" s="201"/>
      <c r="AC465" s="201"/>
      <c r="AD465" s="201"/>
      <c r="AE465" s="201"/>
      <c r="AF465" s="201"/>
      <c r="AG465" s="201"/>
      <c r="AH465" s="201"/>
      <c r="AI465" s="201"/>
      <c r="AJ465" s="201"/>
      <c r="AK465" s="202"/>
      <c r="AL465" s="59"/>
    </row>
    <row r="466" spans="2:47" ht="15" customHeight="1" x14ac:dyDescent="0.2">
      <c r="B466" s="58"/>
      <c r="C466" s="203"/>
      <c r="D466" s="204"/>
      <c r="E466" s="204"/>
      <c r="F466" s="204"/>
      <c r="G466" s="204"/>
      <c r="H466" s="204"/>
      <c r="I466" s="204"/>
      <c r="J466" s="204"/>
      <c r="K466" s="204"/>
      <c r="L466" s="204"/>
      <c r="M466" s="204"/>
      <c r="N466" s="204"/>
      <c r="O466" s="204"/>
      <c r="P466" s="204"/>
      <c r="Q466" s="204"/>
      <c r="R466" s="204"/>
      <c r="S466" s="204"/>
      <c r="T466" s="204"/>
      <c r="U466" s="204"/>
      <c r="V466" s="204"/>
      <c r="W466" s="204"/>
      <c r="X466" s="204"/>
      <c r="Y466" s="204"/>
      <c r="Z466" s="204"/>
      <c r="AA466" s="204"/>
      <c r="AB466" s="204"/>
      <c r="AC466" s="204"/>
      <c r="AD466" s="204"/>
      <c r="AE466" s="204"/>
      <c r="AF466" s="204"/>
      <c r="AG466" s="204"/>
      <c r="AH466" s="204"/>
      <c r="AI466" s="204"/>
      <c r="AJ466" s="204"/>
      <c r="AK466" s="205"/>
      <c r="AL466" s="59"/>
    </row>
    <row r="467" spans="2:47" ht="15" customHeight="1" x14ac:dyDescent="0.2">
      <c r="B467" s="58"/>
      <c r="C467" s="203"/>
      <c r="D467" s="204"/>
      <c r="E467" s="204"/>
      <c r="F467" s="204"/>
      <c r="G467" s="204"/>
      <c r="H467" s="204"/>
      <c r="I467" s="204"/>
      <c r="J467" s="204"/>
      <c r="K467" s="204"/>
      <c r="L467" s="204"/>
      <c r="M467" s="204"/>
      <c r="N467" s="204"/>
      <c r="O467" s="204"/>
      <c r="P467" s="204"/>
      <c r="Q467" s="204"/>
      <c r="R467" s="204"/>
      <c r="S467" s="204"/>
      <c r="T467" s="204"/>
      <c r="U467" s="204"/>
      <c r="V467" s="204"/>
      <c r="W467" s="204"/>
      <c r="X467" s="204"/>
      <c r="Y467" s="204"/>
      <c r="Z467" s="204"/>
      <c r="AA467" s="204"/>
      <c r="AB467" s="204"/>
      <c r="AC467" s="204"/>
      <c r="AD467" s="204"/>
      <c r="AE467" s="204"/>
      <c r="AF467" s="204"/>
      <c r="AG467" s="204"/>
      <c r="AH467" s="204"/>
      <c r="AI467" s="204"/>
      <c r="AJ467" s="204"/>
      <c r="AK467" s="205"/>
      <c r="AL467" s="59"/>
    </row>
    <row r="468" spans="2:47" ht="15" customHeight="1" x14ac:dyDescent="0.2">
      <c r="B468" s="58"/>
      <c r="C468" s="203"/>
      <c r="D468" s="204"/>
      <c r="E468" s="204"/>
      <c r="F468" s="204"/>
      <c r="G468" s="204"/>
      <c r="H468" s="204"/>
      <c r="I468" s="204"/>
      <c r="J468" s="204"/>
      <c r="K468" s="204"/>
      <c r="L468" s="204"/>
      <c r="M468" s="204"/>
      <c r="N468" s="204"/>
      <c r="O468" s="204"/>
      <c r="P468" s="204"/>
      <c r="Q468" s="204"/>
      <c r="R468" s="204"/>
      <c r="S468" s="204"/>
      <c r="T468" s="204"/>
      <c r="U468" s="204"/>
      <c r="V468" s="204"/>
      <c r="W468" s="204"/>
      <c r="X468" s="204"/>
      <c r="Y468" s="204"/>
      <c r="Z468" s="204"/>
      <c r="AA468" s="204"/>
      <c r="AB468" s="204"/>
      <c r="AC468" s="204"/>
      <c r="AD468" s="204"/>
      <c r="AE468" s="204"/>
      <c r="AF468" s="204"/>
      <c r="AG468" s="204"/>
      <c r="AH468" s="204"/>
      <c r="AI468" s="204"/>
      <c r="AJ468" s="204"/>
      <c r="AK468" s="205"/>
      <c r="AL468" s="59"/>
    </row>
    <row r="469" spans="2:47" ht="15" customHeight="1" x14ac:dyDescent="0.2">
      <c r="B469" s="58"/>
      <c r="C469" s="206"/>
      <c r="D469" s="207"/>
      <c r="E469" s="207"/>
      <c r="F469" s="207"/>
      <c r="G469" s="207"/>
      <c r="H469" s="207"/>
      <c r="I469" s="207"/>
      <c r="J469" s="207"/>
      <c r="K469" s="207"/>
      <c r="L469" s="207"/>
      <c r="M469" s="207"/>
      <c r="N469" s="207"/>
      <c r="O469" s="207"/>
      <c r="P469" s="207"/>
      <c r="Q469" s="207"/>
      <c r="R469" s="207"/>
      <c r="S469" s="207"/>
      <c r="T469" s="207"/>
      <c r="U469" s="207"/>
      <c r="V469" s="207"/>
      <c r="W469" s="207"/>
      <c r="X469" s="207"/>
      <c r="Y469" s="207"/>
      <c r="Z469" s="207"/>
      <c r="AA469" s="207"/>
      <c r="AB469" s="207"/>
      <c r="AC469" s="207"/>
      <c r="AD469" s="207"/>
      <c r="AE469" s="207"/>
      <c r="AF469" s="207"/>
      <c r="AG469" s="207"/>
      <c r="AH469" s="207"/>
      <c r="AI469" s="207"/>
      <c r="AJ469" s="207"/>
      <c r="AK469" s="208"/>
      <c r="AL469" s="59"/>
    </row>
    <row r="470" spans="2:47" ht="5.0999999999999996" customHeight="1" x14ac:dyDescent="0.2">
      <c r="B470" s="64"/>
      <c r="C470" s="65"/>
      <c r="D470" s="65"/>
      <c r="E470" s="65"/>
      <c r="F470" s="65"/>
      <c r="G470" s="65"/>
      <c r="H470" s="65"/>
      <c r="I470" s="65"/>
      <c r="J470" s="65"/>
      <c r="K470" s="65"/>
      <c r="L470" s="65"/>
      <c r="M470" s="65"/>
      <c r="N470" s="65"/>
      <c r="O470" s="65"/>
      <c r="P470" s="65"/>
      <c r="Q470" s="65"/>
      <c r="R470" s="65"/>
      <c r="S470" s="65"/>
      <c r="T470" s="65"/>
      <c r="U470" s="65"/>
      <c r="V470" s="65"/>
      <c r="W470" s="65"/>
      <c r="X470" s="65"/>
      <c r="Y470" s="65"/>
      <c r="Z470" s="65"/>
      <c r="AA470" s="65"/>
      <c r="AB470" s="65"/>
      <c r="AC470" s="65"/>
      <c r="AD470" s="65"/>
      <c r="AE470" s="65"/>
      <c r="AF470" s="65"/>
      <c r="AG470" s="65"/>
      <c r="AH470" s="65"/>
      <c r="AI470" s="65"/>
      <c r="AJ470" s="65"/>
      <c r="AK470" s="65"/>
      <c r="AL470" s="66"/>
    </row>
    <row r="473" spans="2:47" s="47" customFormat="1" ht="19.5" x14ac:dyDescent="0.2">
      <c r="B473" s="48"/>
      <c r="C473" s="49" t="s">
        <v>36</v>
      </c>
      <c r="D473" s="49"/>
      <c r="E473" s="49"/>
      <c r="F473" s="49"/>
      <c r="G473" s="49"/>
      <c r="H473" s="49"/>
      <c r="I473" s="49"/>
      <c r="J473" s="49"/>
      <c r="K473" s="49"/>
      <c r="L473" s="49"/>
      <c r="M473" s="49"/>
      <c r="N473" s="49"/>
      <c r="O473" s="49"/>
      <c r="P473" s="49"/>
      <c r="Q473" s="49"/>
      <c r="R473" s="49"/>
      <c r="S473" s="49"/>
      <c r="T473" s="49"/>
      <c r="U473" s="49"/>
      <c r="V473" s="49"/>
      <c r="W473" s="49"/>
      <c r="X473" s="49"/>
      <c r="Y473" s="49"/>
      <c r="Z473" s="49"/>
      <c r="AA473" s="49"/>
      <c r="AB473" s="49"/>
      <c r="AC473" s="49"/>
      <c r="AD473" s="49"/>
      <c r="AE473" s="49"/>
      <c r="AF473" s="49"/>
      <c r="AG473" s="49"/>
      <c r="AH473" s="49"/>
      <c r="AI473" s="49"/>
      <c r="AJ473" s="49"/>
      <c r="AK473" s="49"/>
      <c r="AL473" s="50"/>
      <c r="AU473" s="51"/>
    </row>
    <row r="474" spans="2:47" ht="5.0999999999999996" customHeight="1" x14ac:dyDescent="0.2"/>
    <row r="475" spans="2:47" ht="5.0999999999999996" customHeight="1" x14ac:dyDescent="0.2">
      <c r="B475" s="55"/>
      <c r="C475" s="56"/>
      <c r="D475" s="56"/>
      <c r="E475" s="56"/>
      <c r="F475" s="56"/>
      <c r="G475" s="56"/>
      <c r="H475" s="56"/>
      <c r="I475" s="56"/>
      <c r="J475" s="56"/>
      <c r="K475" s="56"/>
      <c r="L475" s="56"/>
      <c r="M475" s="56"/>
      <c r="N475" s="56"/>
      <c r="O475" s="56"/>
      <c r="P475" s="56"/>
      <c r="Q475" s="56"/>
      <c r="R475" s="56"/>
      <c r="S475" s="56"/>
      <c r="T475" s="56"/>
      <c r="U475" s="56"/>
      <c r="V475" s="56"/>
      <c r="W475" s="56"/>
      <c r="X475" s="56"/>
      <c r="Y475" s="56"/>
      <c r="Z475" s="56"/>
      <c r="AA475" s="56"/>
      <c r="AB475" s="56"/>
      <c r="AC475" s="56"/>
      <c r="AD475" s="56"/>
      <c r="AE475" s="56"/>
      <c r="AF475" s="56"/>
      <c r="AG475" s="56"/>
      <c r="AH475" s="56"/>
      <c r="AI475" s="56"/>
      <c r="AJ475" s="56"/>
      <c r="AK475" s="56"/>
      <c r="AL475" s="57"/>
    </row>
    <row r="476" spans="2:47" ht="15" customHeight="1" x14ac:dyDescent="0.2">
      <c r="B476" s="58"/>
      <c r="C476" s="68" t="s">
        <v>304</v>
      </c>
      <c r="D476" s="52"/>
      <c r="E476" s="52"/>
      <c r="F476" s="52"/>
      <c r="G476" s="52"/>
      <c r="H476" s="52"/>
      <c r="I476" s="52"/>
      <c r="J476" s="52"/>
      <c r="K476" s="52"/>
      <c r="L476" s="52"/>
      <c r="M476" s="52"/>
      <c r="N476" s="52"/>
      <c r="O476" s="52"/>
      <c r="P476" s="52"/>
      <c r="Q476" s="52"/>
      <c r="R476" s="52"/>
      <c r="S476" s="52"/>
      <c r="T476" s="52"/>
      <c r="U476" s="52"/>
      <c r="V476" s="52"/>
      <c r="W476" s="52"/>
      <c r="X476" s="52"/>
      <c r="Y476" s="52"/>
      <c r="Z476" s="52"/>
      <c r="AA476" s="52"/>
      <c r="AB476" s="52"/>
      <c r="AC476" s="52"/>
      <c r="AD476" s="52"/>
      <c r="AE476" s="52"/>
      <c r="AF476" s="52"/>
      <c r="AG476" s="52"/>
      <c r="AH476" s="52"/>
      <c r="AI476" s="52"/>
      <c r="AJ476" s="52"/>
      <c r="AK476" s="52"/>
      <c r="AL476" s="59"/>
    </row>
    <row r="477" spans="2:47" ht="5.0999999999999996" customHeight="1" x14ac:dyDescent="0.2">
      <c r="B477" s="58"/>
      <c r="C477" s="68"/>
      <c r="D477" s="52"/>
      <c r="E477" s="52"/>
      <c r="F477" s="52"/>
      <c r="G477" s="52"/>
      <c r="H477" s="52"/>
      <c r="I477" s="52"/>
      <c r="J477" s="52"/>
      <c r="K477" s="52"/>
      <c r="L477" s="52"/>
      <c r="M477" s="52"/>
      <c r="N477" s="52"/>
      <c r="O477" s="52"/>
      <c r="P477" s="52"/>
      <c r="Q477" s="52"/>
      <c r="R477" s="52"/>
      <c r="S477" s="52"/>
      <c r="T477" s="52"/>
      <c r="U477" s="52"/>
      <c r="V477" s="52"/>
      <c r="W477" s="52"/>
      <c r="X477" s="52"/>
      <c r="Y477" s="52"/>
      <c r="Z477" s="52"/>
      <c r="AA477" s="52"/>
      <c r="AB477" s="52"/>
      <c r="AC477" s="52"/>
      <c r="AD477" s="52"/>
      <c r="AE477" s="52"/>
      <c r="AF477" s="52"/>
      <c r="AG477" s="52"/>
      <c r="AH477" s="52"/>
      <c r="AI477" s="52"/>
      <c r="AJ477" s="52"/>
      <c r="AK477" s="52"/>
      <c r="AL477" s="59"/>
    </row>
    <row r="478" spans="2:47" ht="15" customHeight="1" x14ac:dyDescent="0.2">
      <c r="B478" s="58"/>
      <c r="C478" s="105" t="s">
        <v>305</v>
      </c>
      <c r="D478" s="106"/>
      <c r="E478" s="106"/>
      <c r="F478" s="106"/>
      <c r="G478" s="106"/>
      <c r="H478" s="106"/>
      <c r="I478" s="106"/>
      <c r="J478" s="106"/>
      <c r="K478" s="106"/>
      <c r="L478" s="106"/>
      <c r="M478" s="106"/>
      <c r="N478" s="106"/>
      <c r="O478" s="106"/>
      <c r="P478" s="106"/>
      <c r="Q478" s="106"/>
      <c r="R478" s="106"/>
      <c r="S478" s="106"/>
      <c r="T478" s="106"/>
      <c r="U478" s="106"/>
      <c r="V478" s="106"/>
      <c r="W478" s="106"/>
      <c r="X478" s="106"/>
      <c r="Y478" s="107"/>
      <c r="Z478" s="52"/>
      <c r="AA478" s="188"/>
      <c r="AB478" s="189"/>
      <c r="AC478" s="189"/>
      <c r="AD478" s="189"/>
      <c r="AE478" s="190"/>
      <c r="AF478" s="52"/>
      <c r="AL478" s="59"/>
    </row>
    <row r="479" spans="2:47" s="52" customFormat="1" ht="5.0999999999999996" customHeight="1" x14ac:dyDescent="0.2">
      <c r="B479" s="58"/>
      <c r="AA479" s="84"/>
      <c r="AB479" s="84"/>
      <c r="AC479" s="84"/>
      <c r="AD479" s="84"/>
      <c r="AE479" s="84"/>
      <c r="AL479" s="59"/>
    </row>
    <row r="480" spans="2:47" ht="15" customHeight="1" x14ac:dyDescent="0.2">
      <c r="B480" s="58"/>
      <c r="C480" s="105" t="s">
        <v>306</v>
      </c>
      <c r="D480" s="106"/>
      <c r="E480" s="106"/>
      <c r="F480" s="106"/>
      <c r="G480" s="106"/>
      <c r="H480" s="106"/>
      <c r="I480" s="106"/>
      <c r="J480" s="106"/>
      <c r="K480" s="106"/>
      <c r="L480" s="106"/>
      <c r="M480" s="106"/>
      <c r="N480" s="106"/>
      <c r="O480" s="106"/>
      <c r="P480" s="106"/>
      <c r="Q480" s="106"/>
      <c r="R480" s="106"/>
      <c r="S480" s="106"/>
      <c r="T480" s="106"/>
      <c r="U480" s="106"/>
      <c r="V480" s="106"/>
      <c r="W480" s="106"/>
      <c r="X480" s="106"/>
      <c r="Y480" s="107"/>
      <c r="Z480" s="52"/>
      <c r="AA480" s="188"/>
      <c r="AB480" s="189"/>
      <c r="AC480" s="189"/>
      <c r="AD480" s="189"/>
      <c r="AE480" s="190"/>
      <c r="AF480" s="52"/>
      <c r="AL480" s="59"/>
    </row>
    <row r="481" spans="2:38" s="52" customFormat="1" ht="5.0999999999999996" customHeight="1" x14ac:dyDescent="0.2">
      <c r="B481" s="58"/>
      <c r="C481" s="108"/>
      <c r="D481" s="108"/>
      <c r="E481" s="108"/>
      <c r="F481" s="108"/>
      <c r="G481" s="108"/>
      <c r="H481" s="108"/>
      <c r="I481" s="108"/>
      <c r="J481" s="108"/>
      <c r="K481" s="108"/>
      <c r="L481" s="108"/>
      <c r="M481" s="108"/>
      <c r="N481" s="108"/>
      <c r="O481" s="108"/>
      <c r="P481" s="108"/>
      <c r="Q481" s="108"/>
      <c r="R481" s="108"/>
      <c r="S481" s="108"/>
      <c r="T481" s="108"/>
      <c r="U481" s="108"/>
      <c r="V481" s="108"/>
      <c r="W481" s="108"/>
      <c r="X481" s="108"/>
      <c r="Y481" s="108"/>
      <c r="AA481" s="84"/>
      <c r="AB481" s="84"/>
      <c r="AC481" s="84"/>
      <c r="AD481" s="84"/>
      <c r="AE481" s="84"/>
      <c r="AL481" s="59"/>
    </row>
    <row r="482" spans="2:38" ht="15" customHeight="1" x14ac:dyDescent="0.2">
      <c r="B482" s="58"/>
      <c r="C482" s="105" t="s">
        <v>307</v>
      </c>
      <c r="D482" s="106"/>
      <c r="E482" s="106"/>
      <c r="F482" s="106"/>
      <c r="G482" s="106"/>
      <c r="H482" s="106"/>
      <c r="I482" s="106"/>
      <c r="J482" s="106"/>
      <c r="K482" s="106"/>
      <c r="L482" s="106"/>
      <c r="M482" s="106"/>
      <c r="N482" s="106"/>
      <c r="O482" s="106"/>
      <c r="P482" s="106"/>
      <c r="Q482" s="106"/>
      <c r="R482" s="106"/>
      <c r="S482" s="106"/>
      <c r="T482" s="106"/>
      <c r="U482" s="106"/>
      <c r="V482" s="106"/>
      <c r="W482" s="106"/>
      <c r="X482" s="106"/>
      <c r="Y482" s="107"/>
      <c r="Z482" s="52"/>
      <c r="AA482" s="188"/>
      <c r="AB482" s="189"/>
      <c r="AC482" s="189"/>
      <c r="AD482" s="189"/>
      <c r="AE482" s="190"/>
      <c r="AF482" s="52"/>
      <c r="AL482" s="59"/>
    </row>
    <row r="483" spans="2:38" s="52" customFormat="1" ht="5.0999999999999996" customHeight="1" x14ac:dyDescent="0.2">
      <c r="B483" s="58"/>
      <c r="C483" s="108"/>
      <c r="D483" s="108"/>
      <c r="E483" s="108"/>
      <c r="F483" s="108"/>
      <c r="G483" s="108"/>
      <c r="H483" s="108"/>
      <c r="I483" s="108"/>
      <c r="J483" s="108"/>
      <c r="K483" s="108"/>
      <c r="L483" s="108"/>
      <c r="M483" s="108"/>
      <c r="N483" s="108"/>
      <c r="O483" s="108"/>
      <c r="P483" s="108"/>
      <c r="Q483" s="108"/>
      <c r="R483" s="108"/>
      <c r="S483" s="108"/>
      <c r="T483" s="108"/>
      <c r="U483" s="108"/>
      <c r="V483" s="108"/>
      <c r="W483" s="108"/>
      <c r="X483" s="108"/>
      <c r="Y483" s="108"/>
      <c r="AA483" s="84"/>
      <c r="AB483" s="84"/>
      <c r="AC483" s="84"/>
      <c r="AD483" s="84"/>
      <c r="AE483" s="84"/>
      <c r="AL483" s="59"/>
    </row>
    <row r="484" spans="2:38" ht="15" customHeight="1" x14ac:dyDescent="0.2">
      <c r="B484" s="58"/>
      <c r="C484" s="105" t="s">
        <v>308</v>
      </c>
      <c r="D484" s="106"/>
      <c r="E484" s="106"/>
      <c r="F484" s="106"/>
      <c r="G484" s="106"/>
      <c r="H484" s="106"/>
      <c r="I484" s="106"/>
      <c r="J484" s="106"/>
      <c r="K484" s="106"/>
      <c r="L484" s="106"/>
      <c r="M484" s="106"/>
      <c r="N484" s="106"/>
      <c r="O484" s="106"/>
      <c r="P484" s="106"/>
      <c r="Q484" s="106"/>
      <c r="R484" s="106"/>
      <c r="S484" s="106"/>
      <c r="T484" s="106"/>
      <c r="U484" s="106"/>
      <c r="V484" s="106"/>
      <c r="W484" s="106"/>
      <c r="X484" s="106"/>
      <c r="Y484" s="107"/>
      <c r="Z484" s="52"/>
      <c r="AA484" s="188"/>
      <c r="AB484" s="189"/>
      <c r="AC484" s="189"/>
      <c r="AD484" s="189"/>
      <c r="AE484" s="190"/>
      <c r="AF484" s="52"/>
      <c r="AL484" s="59"/>
    </row>
    <row r="485" spans="2:38" s="52" customFormat="1" ht="5.0999999999999996" customHeight="1" x14ac:dyDescent="0.2">
      <c r="B485" s="58"/>
      <c r="C485" s="108"/>
      <c r="D485" s="108"/>
      <c r="E485" s="108"/>
      <c r="F485" s="108"/>
      <c r="G485" s="108"/>
      <c r="H485" s="108"/>
      <c r="I485" s="108"/>
      <c r="J485" s="108"/>
      <c r="K485" s="108"/>
      <c r="L485" s="108"/>
      <c r="M485" s="108"/>
      <c r="N485" s="108"/>
      <c r="O485" s="108"/>
      <c r="P485" s="108"/>
      <c r="Q485" s="108"/>
      <c r="R485" s="108"/>
      <c r="S485" s="108"/>
      <c r="T485" s="108"/>
      <c r="U485" s="108"/>
      <c r="V485" s="108"/>
      <c r="W485" s="108"/>
      <c r="X485" s="108"/>
      <c r="Y485" s="108"/>
      <c r="AA485" s="84"/>
      <c r="AB485" s="84"/>
      <c r="AC485" s="84"/>
      <c r="AD485" s="84"/>
      <c r="AE485" s="84"/>
      <c r="AL485" s="59"/>
    </row>
    <row r="486" spans="2:38" ht="15" customHeight="1" x14ac:dyDescent="0.2">
      <c r="B486" s="58"/>
      <c r="C486" s="105" t="s">
        <v>309</v>
      </c>
      <c r="D486" s="106"/>
      <c r="E486" s="106"/>
      <c r="F486" s="106"/>
      <c r="G486" s="106"/>
      <c r="H486" s="106"/>
      <c r="I486" s="106"/>
      <c r="J486" s="106"/>
      <c r="K486" s="106"/>
      <c r="L486" s="106"/>
      <c r="M486" s="106"/>
      <c r="N486" s="106"/>
      <c r="O486" s="106"/>
      <c r="P486" s="106"/>
      <c r="Q486" s="106"/>
      <c r="R486" s="106"/>
      <c r="S486" s="106"/>
      <c r="T486" s="106"/>
      <c r="U486" s="106"/>
      <c r="V486" s="106"/>
      <c r="W486" s="106"/>
      <c r="X486" s="106"/>
      <c r="Y486" s="107"/>
      <c r="Z486" s="52"/>
      <c r="AA486" s="188"/>
      <c r="AB486" s="189"/>
      <c r="AC486" s="189"/>
      <c r="AD486" s="189"/>
      <c r="AE486" s="190"/>
      <c r="AF486" s="52"/>
      <c r="AL486" s="59"/>
    </row>
    <row r="487" spans="2:38" s="52" customFormat="1" ht="5.0999999999999996" customHeight="1" x14ac:dyDescent="0.2">
      <c r="B487" s="58"/>
      <c r="C487" s="108"/>
      <c r="D487" s="108"/>
      <c r="E487" s="108"/>
      <c r="F487" s="108"/>
      <c r="G487" s="108"/>
      <c r="H487" s="108"/>
      <c r="I487" s="108"/>
      <c r="J487" s="108"/>
      <c r="K487" s="108"/>
      <c r="L487" s="108"/>
      <c r="M487" s="108"/>
      <c r="N487" s="108"/>
      <c r="O487" s="108"/>
      <c r="P487" s="108"/>
      <c r="Q487" s="108"/>
      <c r="R487" s="108"/>
      <c r="S487" s="108"/>
      <c r="T487" s="108"/>
      <c r="U487" s="108"/>
      <c r="V487" s="108"/>
      <c r="W487" s="108"/>
      <c r="X487" s="108"/>
      <c r="Y487" s="108"/>
      <c r="AA487" s="84"/>
      <c r="AB487" s="84"/>
      <c r="AC487" s="84"/>
      <c r="AD487" s="84"/>
      <c r="AE487" s="84"/>
      <c r="AL487" s="59"/>
    </row>
    <row r="488" spans="2:38" ht="15" customHeight="1" x14ac:dyDescent="0.2">
      <c r="B488" s="58"/>
      <c r="C488" s="105" t="s">
        <v>310</v>
      </c>
      <c r="D488" s="106"/>
      <c r="E488" s="106"/>
      <c r="F488" s="106"/>
      <c r="G488" s="106"/>
      <c r="H488" s="106"/>
      <c r="I488" s="106"/>
      <c r="J488" s="106"/>
      <c r="K488" s="106"/>
      <c r="L488" s="106"/>
      <c r="M488" s="106"/>
      <c r="N488" s="106"/>
      <c r="O488" s="106"/>
      <c r="P488" s="106"/>
      <c r="Q488" s="106"/>
      <c r="R488" s="106"/>
      <c r="S488" s="106"/>
      <c r="T488" s="106"/>
      <c r="U488" s="106"/>
      <c r="V488" s="106"/>
      <c r="W488" s="106"/>
      <c r="X488" s="106"/>
      <c r="Y488" s="107"/>
      <c r="Z488" s="52"/>
      <c r="AA488" s="188"/>
      <c r="AB488" s="189"/>
      <c r="AC488" s="189"/>
      <c r="AD488" s="189"/>
      <c r="AE488" s="190"/>
      <c r="AF488" s="52"/>
      <c r="AL488" s="59"/>
    </row>
    <row r="489" spans="2:38" s="52" customFormat="1" ht="5.0999999999999996" customHeight="1" x14ac:dyDescent="0.2">
      <c r="B489" s="58"/>
      <c r="C489" s="108"/>
      <c r="D489" s="108"/>
      <c r="E489" s="108"/>
      <c r="F489" s="108"/>
      <c r="G489" s="108"/>
      <c r="H489" s="108"/>
      <c r="I489" s="108"/>
      <c r="J489" s="108"/>
      <c r="K489" s="108"/>
      <c r="L489" s="108"/>
      <c r="M489" s="108"/>
      <c r="N489" s="108"/>
      <c r="O489" s="108"/>
      <c r="P489" s="108"/>
      <c r="Q489" s="108"/>
      <c r="R489" s="108"/>
      <c r="S489" s="108"/>
      <c r="T489" s="108"/>
      <c r="U489" s="108"/>
      <c r="V489" s="108"/>
      <c r="W489" s="108"/>
      <c r="X489" s="108"/>
      <c r="Y489" s="108"/>
      <c r="AA489" s="84"/>
      <c r="AB489" s="84"/>
      <c r="AC489" s="84"/>
      <c r="AD489" s="84"/>
      <c r="AE489" s="84"/>
      <c r="AL489" s="59"/>
    </row>
    <row r="490" spans="2:38" ht="15" customHeight="1" x14ac:dyDescent="0.2">
      <c r="B490" s="58"/>
      <c r="C490" s="105" t="s">
        <v>311</v>
      </c>
      <c r="D490" s="106"/>
      <c r="E490" s="106"/>
      <c r="F490" s="106"/>
      <c r="G490" s="106"/>
      <c r="H490" s="106"/>
      <c r="I490" s="106"/>
      <c r="J490" s="106"/>
      <c r="K490" s="106"/>
      <c r="L490" s="106"/>
      <c r="M490" s="106"/>
      <c r="N490" s="106"/>
      <c r="O490" s="106"/>
      <c r="P490" s="106"/>
      <c r="Q490" s="106"/>
      <c r="R490" s="106"/>
      <c r="S490" s="106"/>
      <c r="T490" s="106"/>
      <c r="U490" s="106"/>
      <c r="V490" s="106"/>
      <c r="W490" s="106"/>
      <c r="X490" s="106"/>
      <c r="Y490" s="107"/>
      <c r="Z490" s="52"/>
      <c r="AA490" s="188"/>
      <c r="AB490" s="189"/>
      <c r="AC490" s="189"/>
      <c r="AD490" s="189"/>
      <c r="AE490" s="190"/>
      <c r="AF490" s="52"/>
      <c r="AL490" s="59"/>
    </row>
    <row r="491" spans="2:38" s="52" customFormat="1" ht="5.0999999999999996" customHeight="1" x14ac:dyDescent="0.2">
      <c r="B491" s="58"/>
      <c r="C491" s="108"/>
      <c r="D491" s="108"/>
      <c r="E491" s="108"/>
      <c r="F491" s="108"/>
      <c r="G491" s="108"/>
      <c r="H491" s="108"/>
      <c r="I491" s="108"/>
      <c r="J491" s="108"/>
      <c r="K491" s="108"/>
      <c r="L491" s="108"/>
      <c r="M491" s="108"/>
      <c r="N491" s="108"/>
      <c r="O491" s="108"/>
      <c r="P491" s="108"/>
      <c r="Q491" s="108"/>
      <c r="R491" s="108"/>
      <c r="S491" s="108"/>
      <c r="T491" s="108"/>
      <c r="U491" s="108"/>
      <c r="V491" s="108"/>
      <c r="W491" s="108"/>
      <c r="X491" s="108"/>
      <c r="Y491" s="108"/>
      <c r="AA491" s="84"/>
      <c r="AB491" s="84"/>
      <c r="AC491" s="84"/>
      <c r="AD491" s="84"/>
      <c r="AE491" s="84"/>
      <c r="AL491" s="59"/>
    </row>
    <row r="492" spans="2:38" ht="15" customHeight="1" x14ac:dyDescent="0.2">
      <c r="B492" s="58"/>
      <c r="C492" s="105" t="s">
        <v>312</v>
      </c>
      <c r="D492" s="106"/>
      <c r="E492" s="106"/>
      <c r="F492" s="106"/>
      <c r="G492" s="106"/>
      <c r="H492" s="106"/>
      <c r="I492" s="106"/>
      <c r="J492" s="106"/>
      <c r="K492" s="106"/>
      <c r="L492" s="106"/>
      <c r="M492" s="106"/>
      <c r="N492" s="106"/>
      <c r="O492" s="106"/>
      <c r="P492" s="106"/>
      <c r="Q492" s="106"/>
      <c r="R492" s="106"/>
      <c r="S492" s="106"/>
      <c r="T492" s="106"/>
      <c r="U492" s="106"/>
      <c r="V492" s="106"/>
      <c r="W492" s="106"/>
      <c r="X492" s="106"/>
      <c r="Y492" s="107"/>
      <c r="Z492" s="52"/>
      <c r="AA492" s="188"/>
      <c r="AB492" s="189"/>
      <c r="AC492" s="189"/>
      <c r="AD492" s="189"/>
      <c r="AE492" s="190"/>
      <c r="AF492" s="52"/>
      <c r="AL492" s="59"/>
    </row>
    <row r="493" spans="2:38" s="52" customFormat="1" ht="5.0999999999999996" customHeight="1" x14ac:dyDescent="0.2">
      <c r="B493" s="58"/>
      <c r="C493" s="108"/>
      <c r="D493" s="108"/>
      <c r="E493" s="108"/>
      <c r="F493" s="108"/>
      <c r="G493" s="108"/>
      <c r="H493" s="108"/>
      <c r="I493" s="108"/>
      <c r="J493" s="108"/>
      <c r="K493" s="108"/>
      <c r="L493" s="108"/>
      <c r="M493" s="108"/>
      <c r="N493" s="108"/>
      <c r="O493" s="108"/>
      <c r="P493" s="108"/>
      <c r="Q493" s="108"/>
      <c r="R493" s="108"/>
      <c r="S493" s="108"/>
      <c r="T493" s="108"/>
      <c r="U493" s="108"/>
      <c r="V493" s="108"/>
      <c r="W493" s="108"/>
      <c r="X493" s="108"/>
      <c r="Y493" s="108"/>
      <c r="AA493" s="84"/>
      <c r="AB493" s="84"/>
      <c r="AC493" s="84"/>
      <c r="AD493" s="84"/>
      <c r="AE493" s="84"/>
      <c r="AL493" s="59"/>
    </row>
    <row r="494" spans="2:38" ht="15" customHeight="1" x14ac:dyDescent="0.2">
      <c r="B494" s="58"/>
      <c r="C494" s="105" t="s">
        <v>313</v>
      </c>
      <c r="D494" s="106"/>
      <c r="E494" s="106"/>
      <c r="F494" s="106"/>
      <c r="G494" s="106"/>
      <c r="H494" s="106"/>
      <c r="I494" s="106"/>
      <c r="J494" s="106"/>
      <c r="K494" s="106"/>
      <c r="L494" s="106"/>
      <c r="M494" s="106"/>
      <c r="N494" s="106"/>
      <c r="O494" s="106"/>
      <c r="P494" s="106"/>
      <c r="Q494" s="106"/>
      <c r="R494" s="106"/>
      <c r="S494" s="106"/>
      <c r="T494" s="106"/>
      <c r="U494" s="106"/>
      <c r="V494" s="106"/>
      <c r="W494" s="106"/>
      <c r="X494" s="106"/>
      <c r="Y494" s="107"/>
      <c r="Z494" s="52"/>
      <c r="AA494" s="188"/>
      <c r="AB494" s="189"/>
      <c r="AC494" s="189"/>
      <c r="AD494" s="189"/>
      <c r="AE494" s="190"/>
      <c r="AF494" s="52"/>
      <c r="AL494" s="59"/>
    </row>
    <row r="495" spans="2:38" s="52" customFormat="1" ht="5.0999999999999996" customHeight="1" x14ac:dyDescent="0.2">
      <c r="B495" s="58"/>
      <c r="C495" s="108"/>
      <c r="D495" s="108"/>
      <c r="E495" s="108"/>
      <c r="F495" s="108"/>
      <c r="G495" s="108"/>
      <c r="H495" s="108"/>
      <c r="I495" s="108"/>
      <c r="J495" s="108"/>
      <c r="K495" s="108"/>
      <c r="L495" s="108"/>
      <c r="M495" s="108"/>
      <c r="N495" s="108"/>
      <c r="O495" s="108"/>
      <c r="P495" s="108"/>
      <c r="Q495" s="108"/>
      <c r="R495" s="108"/>
      <c r="S495" s="108"/>
      <c r="T495" s="108"/>
      <c r="U495" s="108"/>
      <c r="V495" s="108"/>
      <c r="W495" s="108"/>
      <c r="X495" s="108"/>
      <c r="Y495" s="108"/>
      <c r="AA495" s="84"/>
      <c r="AB495" s="84"/>
      <c r="AC495" s="84"/>
      <c r="AD495" s="84"/>
      <c r="AE495" s="84"/>
      <c r="AL495" s="59"/>
    </row>
    <row r="496" spans="2:38" ht="15" customHeight="1" x14ac:dyDescent="0.2">
      <c r="B496" s="58"/>
      <c r="C496" s="105" t="s">
        <v>314</v>
      </c>
      <c r="D496" s="106"/>
      <c r="E496" s="106"/>
      <c r="F496" s="106"/>
      <c r="G496" s="106"/>
      <c r="H496" s="106"/>
      <c r="I496" s="106"/>
      <c r="J496" s="106"/>
      <c r="K496" s="106"/>
      <c r="L496" s="106"/>
      <c r="M496" s="106"/>
      <c r="N496" s="106"/>
      <c r="O496" s="106"/>
      <c r="P496" s="106"/>
      <c r="Q496" s="106"/>
      <c r="R496" s="106"/>
      <c r="S496" s="106"/>
      <c r="T496" s="106"/>
      <c r="U496" s="106"/>
      <c r="V496" s="106"/>
      <c r="W496" s="106"/>
      <c r="X496" s="106"/>
      <c r="Y496" s="107"/>
      <c r="Z496" s="52"/>
      <c r="AA496" s="188"/>
      <c r="AB496" s="189"/>
      <c r="AC496" s="189"/>
      <c r="AD496" s="189"/>
      <c r="AE496" s="190"/>
      <c r="AF496" s="52"/>
      <c r="AL496" s="59"/>
    </row>
    <row r="497" spans="2:38" s="52" customFormat="1" ht="5.0999999999999996" customHeight="1" x14ac:dyDescent="0.2">
      <c r="B497" s="58"/>
      <c r="C497" s="108"/>
      <c r="D497" s="108"/>
      <c r="E497" s="108"/>
      <c r="F497" s="108"/>
      <c r="G497" s="108"/>
      <c r="H497" s="108"/>
      <c r="I497" s="108"/>
      <c r="J497" s="108"/>
      <c r="K497" s="108"/>
      <c r="L497" s="108"/>
      <c r="M497" s="108"/>
      <c r="N497" s="108"/>
      <c r="O497" s="108"/>
      <c r="P497" s="108"/>
      <c r="Q497" s="108"/>
      <c r="R497" s="108"/>
      <c r="S497" s="108"/>
      <c r="T497" s="108"/>
      <c r="U497" s="108"/>
      <c r="V497" s="108"/>
      <c r="W497" s="108"/>
      <c r="X497" s="108"/>
      <c r="Y497" s="108"/>
      <c r="AA497" s="84"/>
      <c r="AB497" s="84"/>
      <c r="AC497" s="84"/>
      <c r="AD497" s="84"/>
      <c r="AE497" s="84"/>
      <c r="AL497" s="59"/>
    </row>
    <row r="498" spans="2:38" ht="15" customHeight="1" x14ac:dyDescent="0.2">
      <c r="B498" s="58"/>
      <c r="C498" s="105" t="s">
        <v>315</v>
      </c>
      <c r="D498" s="106"/>
      <c r="E498" s="106"/>
      <c r="F498" s="106"/>
      <c r="G498" s="106"/>
      <c r="H498" s="106"/>
      <c r="I498" s="106"/>
      <c r="J498" s="106"/>
      <c r="K498" s="106"/>
      <c r="L498" s="106"/>
      <c r="M498" s="106"/>
      <c r="N498" s="106"/>
      <c r="O498" s="106"/>
      <c r="P498" s="106"/>
      <c r="Q498" s="106"/>
      <c r="R498" s="106"/>
      <c r="S498" s="106"/>
      <c r="T498" s="106"/>
      <c r="U498" s="106"/>
      <c r="V498" s="106"/>
      <c r="W498" s="106"/>
      <c r="X498" s="106"/>
      <c r="Y498" s="107"/>
      <c r="Z498" s="52"/>
      <c r="AA498" s="188"/>
      <c r="AB498" s="189"/>
      <c r="AC498" s="189"/>
      <c r="AD498" s="189"/>
      <c r="AE498" s="190"/>
      <c r="AF498" s="52"/>
      <c r="AL498" s="59"/>
    </row>
    <row r="499" spans="2:38" s="52" customFormat="1" ht="5.0999999999999996" customHeight="1" x14ac:dyDescent="0.2">
      <c r="B499" s="58"/>
      <c r="C499" s="108"/>
      <c r="D499" s="108"/>
      <c r="E499" s="108"/>
      <c r="F499" s="108"/>
      <c r="G499" s="108"/>
      <c r="H499" s="108"/>
      <c r="I499" s="108"/>
      <c r="J499" s="108"/>
      <c r="K499" s="108"/>
      <c r="L499" s="108"/>
      <c r="M499" s="108"/>
      <c r="N499" s="108"/>
      <c r="O499" s="108"/>
      <c r="P499" s="108"/>
      <c r="Q499" s="108"/>
      <c r="R499" s="108"/>
      <c r="S499" s="108"/>
      <c r="T499" s="108"/>
      <c r="U499" s="108"/>
      <c r="V499" s="108"/>
      <c r="W499" s="108"/>
      <c r="X499" s="108"/>
      <c r="Y499" s="108"/>
      <c r="AA499" s="84"/>
      <c r="AB499" s="84"/>
      <c r="AC499" s="84"/>
      <c r="AD499" s="84"/>
      <c r="AE499" s="84"/>
      <c r="AL499" s="59"/>
    </row>
    <row r="500" spans="2:38" ht="15" customHeight="1" x14ac:dyDescent="0.2">
      <c r="B500" s="58"/>
      <c r="C500" s="105" t="s">
        <v>316</v>
      </c>
      <c r="D500" s="106"/>
      <c r="E500" s="106"/>
      <c r="F500" s="106"/>
      <c r="G500" s="106"/>
      <c r="H500" s="106"/>
      <c r="I500" s="106"/>
      <c r="J500" s="106"/>
      <c r="K500" s="106"/>
      <c r="L500" s="106"/>
      <c r="M500" s="106"/>
      <c r="N500" s="106"/>
      <c r="O500" s="106"/>
      <c r="P500" s="106"/>
      <c r="Q500" s="106"/>
      <c r="R500" s="106"/>
      <c r="S500" s="106"/>
      <c r="T500" s="106"/>
      <c r="U500" s="106"/>
      <c r="V500" s="106"/>
      <c r="W500" s="106"/>
      <c r="X500" s="106"/>
      <c r="Y500" s="107"/>
      <c r="Z500" s="52"/>
      <c r="AA500" s="188"/>
      <c r="AB500" s="189"/>
      <c r="AC500" s="189"/>
      <c r="AD500" s="189"/>
      <c r="AE500" s="190"/>
      <c r="AF500" s="52"/>
      <c r="AL500" s="59"/>
    </row>
    <row r="501" spans="2:38" s="52" customFormat="1" ht="5.0999999999999996" customHeight="1" x14ac:dyDescent="0.2">
      <c r="B501" s="58"/>
      <c r="AG501" s="84"/>
      <c r="AH501" s="84"/>
      <c r="AI501" s="84"/>
      <c r="AJ501" s="84"/>
      <c r="AK501" s="84"/>
      <c r="AL501" s="59"/>
    </row>
    <row r="502" spans="2:38" s="52" customFormat="1" ht="15" customHeight="1" x14ac:dyDescent="0.2">
      <c r="B502" s="58"/>
      <c r="C502" s="105" t="s">
        <v>317</v>
      </c>
      <c r="D502" s="106"/>
      <c r="E502" s="106"/>
      <c r="F502" s="106"/>
      <c r="G502" s="106"/>
      <c r="H502" s="106"/>
      <c r="I502" s="106"/>
      <c r="J502" s="106"/>
      <c r="K502" s="106"/>
      <c r="L502" s="106"/>
      <c r="M502" s="106"/>
      <c r="N502" s="106"/>
      <c r="O502" s="106"/>
      <c r="P502" s="106"/>
      <c r="Q502" s="106"/>
      <c r="R502" s="106"/>
      <c r="S502" s="106"/>
      <c r="T502" s="106"/>
      <c r="U502" s="106"/>
      <c r="V502" s="106"/>
      <c r="W502" s="106"/>
      <c r="X502" s="106"/>
      <c r="Y502" s="106"/>
      <c r="Z502" s="106"/>
      <c r="AA502" s="106"/>
      <c r="AB502" s="106"/>
      <c r="AC502" s="106"/>
      <c r="AD502" s="106"/>
      <c r="AE502" s="107"/>
      <c r="AG502" s="197" t="str">
        <f>IF('Tabelle 3'!C2=0,"",'Tabelle 3'!C2)</f>
        <v/>
      </c>
      <c r="AH502" s="198"/>
      <c r="AI502" s="198"/>
      <c r="AJ502" s="198"/>
      <c r="AK502" s="199"/>
      <c r="AL502" s="59"/>
    </row>
    <row r="503" spans="2:38" ht="5.0999999999999996" customHeight="1" x14ac:dyDescent="0.2">
      <c r="B503" s="64"/>
      <c r="C503" s="65"/>
      <c r="D503" s="65"/>
      <c r="E503" s="65"/>
      <c r="F503" s="65"/>
      <c r="G503" s="65"/>
      <c r="H503" s="65"/>
      <c r="I503" s="65"/>
      <c r="J503" s="65"/>
      <c r="K503" s="65"/>
      <c r="L503" s="65"/>
      <c r="M503" s="65"/>
      <c r="N503" s="65"/>
      <c r="O503" s="65"/>
      <c r="P503" s="65"/>
      <c r="Q503" s="65"/>
      <c r="R503" s="65"/>
      <c r="S503" s="65"/>
      <c r="T503" s="65"/>
      <c r="U503" s="65"/>
      <c r="V503" s="65"/>
      <c r="W503" s="65"/>
      <c r="X503" s="65"/>
      <c r="Y503" s="65"/>
      <c r="Z503" s="65"/>
      <c r="AA503" s="65"/>
      <c r="AB503" s="65"/>
      <c r="AC503" s="65"/>
      <c r="AD503" s="65"/>
      <c r="AE503" s="65"/>
      <c r="AF503" s="65"/>
      <c r="AG503" s="65"/>
      <c r="AH503" s="65"/>
      <c r="AI503" s="65"/>
      <c r="AJ503" s="65"/>
      <c r="AK503" s="65"/>
      <c r="AL503" s="66"/>
    </row>
    <row r="504" spans="2:38" ht="5.0999999999999996" customHeight="1" x14ac:dyDescent="0.2"/>
    <row r="505" spans="2:38" ht="5.0999999999999996" customHeight="1" x14ac:dyDescent="0.2">
      <c r="B505" s="55"/>
      <c r="C505" s="56"/>
      <c r="D505" s="56"/>
      <c r="E505" s="56"/>
      <c r="F505" s="56"/>
      <c r="G505" s="56"/>
      <c r="H505" s="56"/>
      <c r="I505" s="56"/>
      <c r="J505" s="56"/>
      <c r="K505" s="56"/>
      <c r="L505" s="56"/>
      <c r="M505" s="56"/>
      <c r="N505" s="56"/>
      <c r="O505" s="56"/>
      <c r="P505" s="56"/>
      <c r="Q505" s="56"/>
      <c r="R505" s="56"/>
      <c r="S505" s="56"/>
      <c r="T505" s="56"/>
      <c r="U505" s="56"/>
      <c r="V505" s="56"/>
      <c r="W505" s="56"/>
      <c r="X505" s="56"/>
      <c r="Y505" s="56"/>
      <c r="Z505" s="56"/>
      <c r="AA505" s="56"/>
      <c r="AB505" s="56"/>
      <c r="AC505" s="56"/>
      <c r="AD505" s="56"/>
      <c r="AE505" s="56"/>
      <c r="AF505" s="56"/>
      <c r="AG505" s="56"/>
      <c r="AH505" s="56"/>
      <c r="AI505" s="56"/>
      <c r="AJ505" s="56"/>
      <c r="AK505" s="56"/>
      <c r="AL505" s="57"/>
    </row>
    <row r="506" spans="2:38" ht="15" customHeight="1" x14ac:dyDescent="0.2">
      <c r="B506" s="58"/>
      <c r="C506" s="68" t="s">
        <v>318</v>
      </c>
      <c r="D506" s="52"/>
      <c r="E506" s="52"/>
      <c r="F506" s="52"/>
      <c r="G506" s="52"/>
      <c r="H506" s="52"/>
      <c r="I506" s="52"/>
      <c r="J506" s="52"/>
      <c r="K506" s="52"/>
      <c r="L506" s="52"/>
      <c r="M506" s="52"/>
      <c r="N506" s="52"/>
      <c r="O506" s="52"/>
      <c r="P506" s="52"/>
      <c r="Q506" s="52"/>
      <c r="R506" s="52"/>
      <c r="T506" s="52"/>
      <c r="U506" s="52"/>
      <c r="V506" s="52"/>
      <c r="W506" s="52"/>
      <c r="X506" s="60" t="s">
        <v>319</v>
      </c>
      <c r="Z506" s="52"/>
      <c r="AA506" s="52"/>
      <c r="AB506" s="52"/>
      <c r="AC506" s="52"/>
      <c r="AD506" s="52"/>
      <c r="AE506" s="52"/>
      <c r="AF506" s="52"/>
      <c r="AG506" s="52"/>
      <c r="AH506" s="52"/>
      <c r="AI506" s="52"/>
      <c r="AJ506" s="52"/>
      <c r="AK506" s="52"/>
      <c r="AL506" s="59"/>
    </row>
    <row r="507" spans="2:38" ht="5.0999999999999996" customHeight="1" x14ac:dyDescent="0.2">
      <c r="B507" s="58"/>
      <c r="C507" s="68"/>
      <c r="D507" s="52"/>
      <c r="E507" s="52"/>
      <c r="F507" s="52"/>
      <c r="G507" s="52"/>
      <c r="H507" s="52"/>
      <c r="I507" s="52"/>
      <c r="J507" s="52"/>
      <c r="K507" s="52"/>
      <c r="L507" s="52"/>
      <c r="M507" s="52"/>
      <c r="N507" s="52"/>
      <c r="O507" s="52"/>
      <c r="P507" s="52"/>
      <c r="Q507" s="52"/>
      <c r="R507" s="52"/>
      <c r="T507" s="52"/>
      <c r="U507" s="52"/>
      <c r="V507" s="52"/>
      <c r="W507" s="52"/>
      <c r="X507" s="174"/>
      <c r="Z507" s="52"/>
      <c r="AA507" s="52"/>
      <c r="AB507" s="52"/>
      <c r="AC507" s="52"/>
      <c r="AD507" s="52"/>
      <c r="AE507" s="52"/>
      <c r="AF507" s="52"/>
      <c r="AG507" s="52"/>
      <c r="AH507" s="52"/>
      <c r="AI507" s="52"/>
      <c r="AJ507" s="52"/>
      <c r="AK507" s="52"/>
      <c r="AL507" s="59"/>
    </row>
    <row r="508" spans="2:38" ht="15" customHeight="1" x14ac:dyDescent="0.2">
      <c r="B508" s="58"/>
      <c r="C508" s="105" t="s">
        <v>320</v>
      </c>
      <c r="D508" s="106"/>
      <c r="E508" s="106"/>
      <c r="F508" s="106"/>
      <c r="G508" s="106"/>
      <c r="H508" s="106"/>
      <c r="I508" s="106"/>
      <c r="J508" s="106"/>
      <c r="K508" s="106"/>
      <c r="L508" s="106"/>
      <c r="M508" s="106"/>
      <c r="N508" s="106"/>
      <c r="O508" s="106"/>
      <c r="P508" s="106"/>
      <c r="Q508" s="106"/>
      <c r="R508" s="106"/>
      <c r="S508" s="106"/>
      <c r="T508" s="106"/>
      <c r="U508" s="106"/>
      <c r="V508" s="106"/>
      <c r="W508" s="106"/>
      <c r="X508" s="106"/>
      <c r="Y508" s="107"/>
      <c r="Z508" s="52"/>
      <c r="AA508" s="188"/>
      <c r="AB508" s="189"/>
      <c r="AC508" s="189"/>
      <c r="AD508" s="189"/>
      <c r="AE508" s="190"/>
      <c r="AF508" s="52"/>
      <c r="AL508" s="59"/>
    </row>
    <row r="509" spans="2:38" s="52" customFormat="1" ht="5.0999999999999996" customHeight="1" x14ac:dyDescent="0.2">
      <c r="B509" s="58"/>
      <c r="AA509" s="84"/>
      <c r="AB509" s="84"/>
      <c r="AC509" s="84"/>
      <c r="AD509" s="84"/>
      <c r="AE509" s="84"/>
      <c r="AL509" s="59"/>
    </row>
    <row r="510" spans="2:38" ht="15" customHeight="1" x14ac:dyDescent="0.2">
      <c r="B510" s="58"/>
      <c r="C510" s="105" t="s">
        <v>321</v>
      </c>
      <c r="D510" s="106"/>
      <c r="E510" s="106"/>
      <c r="F510" s="106"/>
      <c r="G510" s="106"/>
      <c r="H510" s="106"/>
      <c r="I510" s="106"/>
      <c r="J510" s="106"/>
      <c r="K510" s="106"/>
      <c r="L510" s="106"/>
      <c r="M510" s="106"/>
      <c r="N510" s="106"/>
      <c r="O510" s="106"/>
      <c r="P510" s="106"/>
      <c r="Q510" s="106"/>
      <c r="R510" s="106"/>
      <c r="S510" s="106"/>
      <c r="T510" s="106"/>
      <c r="U510" s="106"/>
      <c r="V510" s="106"/>
      <c r="W510" s="106"/>
      <c r="X510" s="106"/>
      <c r="Y510" s="107"/>
      <c r="Z510" s="52"/>
      <c r="AA510" s="188"/>
      <c r="AB510" s="189"/>
      <c r="AC510" s="189"/>
      <c r="AD510" s="189"/>
      <c r="AE510" s="190"/>
      <c r="AF510" s="52"/>
      <c r="AL510" s="59"/>
    </row>
    <row r="511" spans="2:38" s="52" customFormat="1" ht="5.0999999999999996" customHeight="1" x14ac:dyDescent="0.2">
      <c r="B511" s="58"/>
      <c r="C511" s="108"/>
      <c r="D511" s="108"/>
      <c r="E511" s="108"/>
      <c r="F511" s="108"/>
      <c r="G511" s="108"/>
      <c r="H511" s="108"/>
      <c r="I511" s="108"/>
      <c r="J511" s="108"/>
      <c r="K511" s="108"/>
      <c r="L511" s="108"/>
      <c r="M511" s="108"/>
      <c r="N511" s="108"/>
      <c r="O511" s="108"/>
      <c r="P511" s="108"/>
      <c r="Q511" s="108"/>
      <c r="R511" s="108"/>
      <c r="S511" s="108"/>
      <c r="T511" s="108"/>
      <c r="U511" s="108"/>
      <c r="V511" s="108"/>
      <c r="W511" s="108"/>
      <c r="X511" s="108"/>
      <c r="Y511" s="108"/>
      <c r="AA511" s="84"/>
      <c r="AB511" s="84"/>
      <c r="AC511" s="84"/>
      <c r="AD511" s="84"/>
      <c r="AE511" s="84"/>
      <c r="AL511" s="59"/>
    </row>
    <row r="512" spans="2:38" ht="15" customHeight="1" x14ac:dyDescent="0.2">
      <c r="B512" s="58"/>
      <c r="C512" s="105" t="s">
        <v>322</v>
      </c>
      <c r="D512" s="106"/>
      <c r="E512" s="106"/>
      <c r="F512" s="106"/>
      <c r="G512" s="106"/>
      <c r="H512" s="106"/>
      <c r="I512" s="106"/>
      <c r="J512" s="106"/>
      <c r="K512" s="106"/>
      <c r="L512" s="106"/>
      <c r="M512" s="106"/>
      <c r="N512" s="106"/>
      <c r="O512" s="106"/>
      <c r="P512" s="106"/>
      <c r="Q512" s="106"/>
      <c r="R512" s="106"/>
      <c r="S512" s="106"/>
      <c r="T512" s="106"/>
      <c r="U512" s="106"/>
      <c r="V512" s="106"/>
      <c r="W512" s="106"/>
      <c r="X512" s="106"/>
      <c r="Y512" s="107"/>
      <c r="Z512" s="52"/>
      <c r="AA512" s="188"/>
      <c r="AB512" s="189"/>
      <c r="AC512" s="189"/>
      <c r="AD512" s="189"/>
      <c r="AE512" s="190"/>
      <c r="AF512" s="52"/>
      <c r="AL512" s="59"/>
    </row>
    <row r="513" spans="2:38" s="52" customFormat="1" ht="5.0999999999999996" customHeight="1" x14ac:dyDescent="0.2">
      <c r="B513" s="58"/>
      <c r="C513" s="108"/>
      <c r="D513" s="108"/>
      <c r="E513" s="108"/>
      <c r="F513" s="108"/>
      <c r="G513" s="108"/>
      <c r="H513" s="108"/>
      <c r="I513" s="108"/>
      <c r="J513" s="108"/>
      <c r="K513" s="108"/>
      <c r="L513" s="108"/>
      <c r="M513" s="108"/>
      <c r="N513" s="108"/>
      <c r="O513" s="108"/>
      <c r="P513" s="108"/>
      <c r="Q513" s="108"/>
      <c r="R513" s="108"/>
      <c r="S513" s="108"/>
      <c r="T513" s="108"/>
      <c r="U513" s="108"/>
      <c r="V513" s="108"/>
      <c r="W513" s="108"/>
      <c r="X513" s="108"/>
      <c r="Y513" s="108"/>
      <c r="AA513" s="84"/>
      <c r="AB513" s="84"/>
      <c r="AC513" s="84"/>
      <c r="AD513" s="84"/>
      <c r="AE513" s="84"/>
      <c r="AL513" s="59"/>
    </row>
    <row r="514" spans="2:38" ht="15" customHeight="1" x14ac:dyDescent="0.2">
      <c r="B514" s="58"/>
      <c r="C514" s="105" t="s">
        <v>323</v>
      </c>
      <c r="D514" s="106"/>
      <c r="E514" s="106"/>
      <c r="F514" s="106"/>
      <c r="G514" s="106"/>
      <c r="H514" s="106"/>
      <c r="I514" s="106"/>
      <c r="J514" s="106"/>
      <c r="K514" s="106"/>
      <c r="L514" s="106"/>
      <c r="M514" s="106"/>
      <c r="N514" s="106"/>
      <c r="O514" s="106"/>
      <c r="P514" s="106"/>
      <c r="Q514" s="106"/>
      <c r="R514" s="106"/>
      <c r="S514" s="106"/>
      <c r="T514" s="106"/>
      <c r="U514" s="106"/>
      <c r="V514" s="106"/>
      <c r="W514" s="106"/>
      <c r="X514" s="106"/>
      <c r="Y514" s="107"/>
      <c r="Z514" s="52"/>
      <c r="AA514" s="188"/>
      <c r="AB514" s="189"/>
      <c r="AC514" s="189"/>
      <c r="AD514" s="189"/>
      <c r="AE514" s="190"/>
      <c r="AF514" s="52"/>
      <c r="AL514" s="59"/>
    </row>
    <row r="515" spans="2:38" s="52" customFormat="1" ht="5.0999999999999996" customHeight="1" x14ac:dyDescent="0.2">
      <c r="B515" s="58"/>
      <c r="C515" s="108"/>
      <c r="D515" s="108"/>
      <c r="E515" s="108"/>
      <c r="F515" s="108"/>
      <c r="G515" s="108"/>
      <c r="H515" s="108"/>
      <c r="I515" s="108"/>
      <c r="J515" s="108"/>
      <c r="K515" s="108"/>
      <c r="L515" s="108"/>
      <c r="M515" s="108"/>
      <c r="N515" s="108"/>
      <c r="O515" s="108"/>
      <c r="P515" s="108"/>
      <c r="Q515" s="108"/>
      <c r="R515" s="108"/>
      <c r="S515" s="108"/>
      <c r="T515" s="108"/>
      <c r="U515" s="108"/>
      <c r="V515" s="108"/>
      <c r="W515" s="108"/>
      <c r="X515" s="108"/>
      <c r="Y515" s="108"/>
      <c r="AA515" s="84"/>
      <c r="AB515" s="84"/>
      <c r="AC515" s="84"/>
      <c r="AD515" s="84"/>
      <c r="AE515" s="84"/>
      <c r="AL515" s="59"/>
    </row>
    <row r="516" spans="2:38" ht="15" customHeight="1" x14ac:dyDescent="0.2">
      <c r="B516" s="58"/>
      <c r="C516" s="105" t="s">
        <v>324</v>
      </c>
      <c r="D516" s="106"/>
      <c r="E516" s="106"/>
      <c r="F516" s="106"/>
      <c r="G516" s="106"/>
      <c r="H516" s="106"/>
      <c r="I516" s="106"/>
      <c r="J516" s="106"/>
      <c r="K516" s="106"/>
      <c r="L516" s="106"/>
      <c r="M516" s="106"/>
      <c r="N516" s="106"/>
      <c r="O516" s="106"/>
      <c r="P516" s="106"/>
      <c r="Q516" s="106"/>
      <c r="R516" s="106"/>
      <c r="S516" s="106"/>
      <c r="T516" s="106"/>
      <c r="U516" s="106"/>
      <c r="V516" s="106"/>
      <c r="W516" s="106"/>
      <c r="X516" s="106"/>
      <c r="Y516" s="107"/>
      <c r="Z516" s="52"/>
      <c r="AA516" s="188"/>
      <c r="AB516" s="189"/>
      <c r="AC516" s="189"/>
      <c r="AD516" s="189"/>
      <c r="AE516" s="190"/>
      <c r="AF516" s="52"/>
      <c r="AL516" s="59"/>
    </row>
    <row r="517" spans="2:38" s="52" customFormat="1" ht="5.0999999999999996" customHeight="1" x14ac:dyDescent="0.2">
      <c r="B517" s="58"/>
      <c r="C517" s="108"/>
      <c r="D517" s="108"/>
      <c r="E517" s="108"/>
      <c r="F517" s="108"/>
      <c r="G517" s="108"/>
      <c r="H517" s="108"/>
      <c r="I517" s="108"/>
      <c r="J517" s="108"/>
      <c r="K517" s="108"/>
      <c r="L517" s="108"/>
      <c r="M517" s="108"/>
      <c r="N517" s="108"/>
      <c r="O517" s="108"/>
      <c r="P517" s="108"/>
      <c r="Q517" s="108"/>
      <c r="R517" s="108"/>
      <c r="S517" s="108"/>
      <c r="T517" s="108"/>
      <c r="U517" s="108"/>
      <c r="V517" s="108"/>
      <c r="W517" s="108"/>
      <c r="X517" s="108"/>
      <c r="Y517" s="108"/>
      <c r="AA517" s="84"/>
      <c r="AB517" s="84"/>
      <c r="AC517" s="84"/>
      <c r="AD517" s="84"/>
      <c r="AE517" s="84"/>
      <c r="AL517" s="59"/>
    </row>
    <row r="518" spans="2:38" ht="15" customHeight="1" x14ac:dyDescent="0.2">
      <c r="B518" s="58"/>
      <c r="C518" s="105" t="s">
        <v>325</v>
      </c>
      <c r="D518" s="106"/>
      <c r="E518" s="106"/>
      <c r="F518" s="106"/>
      <c r="G518" s="106"/>
      <c r="H518" s="106"/>
      <c r="I518" s="106"/>
      <c r="J518" s="106"/>
      <c r="K518" s="106"/>
      <c r="L518" s="106"/>
      <c r="M518" s="106"/>
      <c r="N518" s="106"/>
      <c r="O518" s="106"/>
      <c r="P518" s="106"/>
      <c r="Q518" s="106"/>
      <c r="R518" s="106"/>
      <c r="S518" s="106"/>
      <c r="T518" s="106"/>
      <c r="U518" s="106"/>
      <c r="V518" s="106"/>
      <c r="W518" s="106"/>
      <c r="X518" s="106"/>
      <c r="Y518" s="107"/>
      <c r="Z518" s="52"/>
      <c r="AA518" s="188"/>
      <c r="AB518" s="189"/>
      <c r="AC518" s="189"/>
      <c r="AD518" s="189"/>
      <c r="AE518" s="190"/>
      <c r="AF518" s="52"/>
      <c r="AL518" s="59"/>
    </row>
    <row r="519" spans="2:38" s="52" customFormat="1" ht="5.0999999999999996" customHeight="1" x14ac:dyDescent="0.2">
      <c r="B519" s="58"/>
      <c r="C519" s="108"/>
      <c r="D519" s="108"/>
      <c r="E519" s="108"/>
      <c r="F519" s="108"/>
      <c r="G519" s="108"/>
      <c r="H519" s="108"/>
      <c r="I519" s="108"/>
      <c r="J519" s="108"/>
      <c r="K519" s="108"/>
      <c r="L519" s="108"/>
      <c r="M519" s="108"/>
      <c r="N519" s="108"/>
      <c r="O519" s="108"/>
      <c r="P519" s="108"/>
      <c r="Q519" s="108"/>
      <c r="R519" s="108"/>
      <c r="S519" s="108"/>
      <c r="T519" s="108"/>
      <c r="U519" s="108"/>
      <c r="V519" s="108"/>
      <c r="W519" s="108"/>
      <c r="X519" s="108"/>
      <c r="Y519" s="108"/>
      <c r="AA519" s="84"/>
      <c r="AB519" s="84"/>
      <c r="AC519" s="84"/>
      <c r="AD519" s="84"/>
      <c r="AE519" s="84"/>
      <c r="AL519" s="59"/>
    </row>
    <row r="520" spans="2:38" ht="15" customHeight="1" x14ac:dyDescent="0.2">
      <c r="B520" s="58"/>
      <c r="C520" s="105" t="s">
        <v>326</v>
      </c>
      <c r="D520" s="106"/>
      <c r="E520" s="106"/>
      <c r="F520" s="106"/>
      <c r="G520" s="106"/>
      <c r="H520" s="106"/>
      <c r="I520" s="106"/>
      <c r="J520" s="106"/>
      <c r="K520" s="106"/>
      <c r="L520" s="106"/>
      <c r="M520" s="106"/>
      <c r="N520" s="106"/>
      <c r="O520" s="106"/>
      <c r="P520" s="106"/>
      <c r="Q520" s="106"/>
      <c r="R520" s="106"/>
      <c r="S520" s="106"/>
      <c r="T520" s="106"/>
      <c r="U520" s="106"/>
      <c r="V520" s="106"/>
      <c r="W520" s="106"/>
      <c r="X520" s="106"/>
      <c r="Y520" s="107"/>
      <c r="Z520" s="52"/>
      <c r="AA520" s="188"/>
      <c r="AB520" s="189"/>
      <c r="AC520" s="189"/>
      <c r="AD520" s="189"/>
      <c r="AE520" s="190"/>
      <c r="AF520" s="52"/>
      <c r="AL520" s="59"/>
    </row>
    <row r="521" spans="2:38" s="52" customFormat="1" ht="5.0999999999999996" customHeight="1" x14ac:dyDescent="0.2">
      <c r="B521" s="58"/>
      <c r="C521" s="106"/>
      <c r="D521" s="106"/>
      <c r="E521" s="106"/>
      <c r="F521" s="106"/>
      <c r="G521" s="106"/>
      <c r="H521" s="106"/>
      <c r="I521" s="106"/>
      <c r="J521" s="106"/>
      <c r="K521" s="106"/>
      <c r="L521" s="106"/>
      <c r="M521" s="106"/>
      <c r="N521" s="106"/>
      <c r="O521" s="106"/>
      <c r="P521" s="106"/>
      <c r="Q521" s="106"/>
      <c r="R521" s="106"/>
      <c r="S521" s="106"/>
      <c r="T521" s="106"/>
      <c r="U521" s="106"/>
      <c r="V521" s="106"/>
      <c r="W521" s="106"/>
      <c r="X521" s="106"/>
      <c r="Y521" s="106"/>
      <c r="AA521" s="84"/>
      <c r="AB521" s="84"/>
      <c r="AC521" s="84"/>
      <c r="AD521" s="84"/>
      <c r="AE521" s="84"/>
      <c r="AL521" s="59"/>
    </row>
    <row r="522" spans="2:38" ht="15" customHeight="1" x14ac:dyDescent="0.2">
      <c r="B522" s="58"/>
      <c r="C522" s="111" t="s">
        <v>327</v>
      </c>
      <c r="D522" s="112"/>
      <c r="E522" s="112"/>
      <c r="F522" s="112"/>
      <c r="G522" s="112"/>
      <c r="H522" s="112"/>
      <c r="I522" s="112"/>
      <c r="J522" s="112"/>
      <c r="K522" s="112"/>
      <c r="L522" s="112"/>
      <c r="M522" s="112"/>
      <c r="N522" s="112"/>
      <c r="O522" s="112"/>
      <c r="P522" s="112"/>
      <c r="Q522" s="112"/>
      <c r="R522" s="112"/>
      <c r="S522" s="112"/>
      <c r="T522" s="112"/>
      <c r="U522" s="112"/>
      <c r="V522" s="112"/>
      <c r="W522" s="112"/>
      <c r="X522" s="112"/>
      <c r="Y522" s="113"/>
      <c r="Z522" s="52"/>
      <c r="AA522" s="188"/>
      <c r="AB522" s="189"/>
      <c r="AC522" s="189"/>
      <c r="AD522" s="189"/>
      <c r="AE522" s="190"/>
      <c r="AF522" s="52"/>
      <c r="AL522" s="59"/>
    </row>
    <row r="523" spans="2:38" s="52" customFormat="1" ht="5.0999999999999996" customHeight="1" x14ac:dyDescent="0.2">
      <c r="B523" s="58"/>
      <c r="C523" s="108"/>
      <c r="D523" s="108"/>
      <c r="E523" s="108"/>
      <c r="F523" s="108"/>
      <c r="G523" s="108"/>
      <c r="H523" s="108"/>
      <c r="I523" s="108"/>
      <c r="J523" s="108"/>
      <c r="K523" s="108"/>
      <c r="L523" s="108"/>
      <c r="M523" s="108"/>
      <c r="N523" s="108"/>
      <c r="O523" s="108"/>
      <c r="P523" s="108"/>
      <c r="Q523" s="108"/>
      <c r="R523" s="108"/>
      <c r="S523" s="108"/>
      <c r="T523" s="108"/>
      <c r="U523" s="108"/>
      <c r="V523" s="108"/>
      <c r="W523" s="108"/>
      <c r="X523" s="108"/>
      <c r="Y523" s="108"/>
      <c r="AA523" s="84"/>
      <c r="AB523" s="84"/>
      <c r="AC523" s="84"/>
      <c r="AD523" s="84"/>
      <c r="AE523" s="84"/>
      <c r="AL523" s="59"/>
    </row>
    <row r="524" spans="2:38" ht="15" customHeight="1" x14ac:dyDescent="0.2">
      <c r="B524" s="58"/>
      <c r="C524" s="105" t="s">
        <v>313</v>
      </c>
      <c r="D524" s="106"/>
      <c r="E524" s="106"/>
      <c r="F524" s="106"/>
      <c r="G524" s="106"/>
      <c r="H524" s="106"/>
      <c r="I524" s="106"/>
      <c r="J524" s="106"/>
      <c r="K524" s="106"/>
      <c r="L524" s="106"/>
      <c r="M524" s="106"/>
      <c r="N524" s="106"/>
      <c r="O524" s="106"/>
      <c r="P524" s="106"/>
      <c r="Q524" s="106"/>
      <c r="R524" s="106"/>
      <c r="S524" s="106"/>
      <c r="T524" s="106"/>
      <c r="U524" s="106"/>
      <c r="V524" s="106"/>
      <c r="W524" s="106"/>
      <c r="X524" s="106"/>
      <c r="Y524" s="107"/>
      <c r="Z524" s="52"/>
      <c r="AA524" s="188"/>
      <c r="AB524" s="189"/>
      <c r="AC524" s="189"/>
      <c r="AD524" s="189"/>
      <c r="AE524" s="190"/>
      <c r="AF524" s="52"/>
      <c r="AL524" s="59"/>
    </row>
    <row r="525" spans="2:38" s="52" customFormat="1" ht="5.0999999999999996" customHeight="1" x14ac:dyDescent="0.2">
      <c r="B525" s="58"/>
      <c r="C525" s="108"/>
      <c r="D525" s="108"/>
      <c r="E525" s="108"/>
      <c r="F525" s="108"/>
      <c r="G525" s="108"/>
      <c r="H525" s="108"/>
      <c r="I525" s="108"/>
      <c r="J525" s="108"/>
      <c r="K525" s="108"/>
      <c r="L525" s="108"/>
      <c r="M525" s="108"/>
      <c r="N525" s="108"/>
      <c r="O525" s="108"/>
      <c r="P525" s="108"/>
      <c r="Q525" s="108"/>
      <c r="R525" s="108"/>
      <c r="S525" s="108"/>
      <c r="T525" s="108"/>
      <c r="U525" s="108"/>
      <c r="V525" s="108"/>
      <c r="W525" s="108"/>
      <c r="X525" s="108"/>
      <c r="Y525" s="108"/>
      <c r="AA525" s="84"/>
      <c r="AB525" s="84"/>
      <c r="AC525" s="84"/>
      <c r="AD525" s="84"/>
      <c r="AE525" s="84"/>
      <c r="AL525" s="59"/>
    </row>
    <row r="526" spans="2:38" ht="15" customHeight="1" x14ac:dyDescent="0.2">
      <c r="B526" s="58"/>
      <c r="C526" s="105" t="s">
        <v>328</v>
      </c>
      <c r="D526" s="106"/>
      <c r="E526" s="106"/>
      <c r="F526" s="106"/>
      <c r="G526" s="106"/>
      <c r="H526" s="106"/>
      <c r="I526" s="106"/>
      <c r="J526" s="106"/>
      <c r="K526" s="106"/>
      <c r="L526" s="106"/>
      <c r="M526" s="106"/>
      <c r="N526" s="106"/>
      <c r="O526" s="106"/>
      <c r="P526" s="106"/>
      <c r="Q526" s="106"/>
      <c r="R526" s="106"/>
      <c r="S526" s="106"/>
      <c r="T526" s="106"/>
      <c r="U526" s="106"/>
      <c r="V526" s="106"/>
      <c r="W526" s="106"/>
      <c r="X526" s="106"/>
      <c r="Y526" s="107"/>
      <c r="Z526" s="52"/>
      <c r="AA526" s="188"/>
      <c r="AB526" s="189"/>
      <c r="AC526" s="189"/>
      <c r="AD526" s="189"/>
      <c r="AE526" s="190"/>
      <c r="AF526" s="52"/>
      <c r="AL526" s="59"/>
    </row>
    <row r="527" spans="2:38" s="52" customFormat="1" ht="5.0999999999999996" customHeight="1" x14ac:dyDescent="0.2">
      <c r="B527" s="58"/>
      <c r="C527" s="108"/>
      <c r="D527" s="108"/>
      <c r="E527" s="108"/>
      <c r="F527" s="108"/>
      <c r="G527" s="108"/>
      <c r="H527" s="108"/>
      <c r="I527" s="108"/>
      <c r="J527" s="108"/>
      <c r="K527" s="108"/>
      <c r="L527" s="108"/>
      <c r="M527" s="108"/>
      <c r="N527" s="108"/>
      <c r="O527" s="108"/>
      <c r="P527" s="108"/>
      <c r="Q527" s="108"/>
      <c r="R527" s="108"/>
      <c r="S527" s="108"/>
      <c r="T527" s="108"/>
      <c r="U527" s="108"/>
      <c r="V527" s="108"/>
      <c r="W527" s="108"/>
      <c r="X527" s="108"/>
      <c r="Y527" s="108"/>
      <c r="AA527" s="84"/>
      <c r="AB527" s="84"/>
      <c r="AC527" s="84"/>
      <c r="AD527" s="84"/>
      <c r="AE527" s="84"/>
      <c r="AL527" s="59"/>
    </row>
    <row r="528" spans="2:38" ht="15" customHeight="1" x14ac:dyDescent="0.2">
      <c r="B528" s="58"/>
      <c r="C528" s="105" t="s">
        <v>329</v>
      </c>
      <c r="D528" s="106"/>
      <c r="E528" s="106"/>
      <c r="F528" s="106"/>
      <c r="G528" s="106"/>
      <c r="H528" s="106"/>
      <c r="I528" s="106"/>
      <c r="J528" s="106"/>
      <c r="K528" s="106"/>
      <c r="L528" s="106"/>
      <c r="M528" s="106"/>
      <c r="N528" s="106"/>
      <c r="O528" s="106"/>
      <c r="P528" s="106"/>
      <c r="Q528" s="106"/>
      <c r="R528" s="106"/>
      <c r="S528" s="106"/>
      <c r="T528" s="106"/>
      <c r="U528" s="106"/>
      <c r="V528" s="106"/>
      <c r="W528" s="106"/>
      <c r="X528" s="106"/>
      <c r="Y528" s="107"/>
      <c r="Z528" s="52"/>
      <c r="AA528" s="188"/>
      <c r="AB528" s="189"/>
      <c r="AC528" s="189"/>
      <c r="AD528" s="189"/>
      <c r="AE528" s="190"/>
      <c r="AF528" s="52"/>
      <c r="AL528" s="59"/>
    </row>
    <row r="529" spans="2:38" s="52" customFormat="1" ht="5.0999999999999996" customHeight="1" x14ac:dyDescent="0.2">
      <c r="B529" s="58"/>
      <c r="C529" s="108"/>
      <c r="D529" s="108"/>
      <c r="E529" s="108"/>
      <c r="F529" s="108"/>
      <c r="G529" s="108"/>
      <c r="H529" s="108"/>
      <c r="I529" s="108"/>
      <c r="J529" s="108"/>
      <c r="K529" s="108"/>
      <c r="L529" s="108"/>
      <c r="M529" s="108"/>
      <c r="N529" s="108"/>
      <c r="O529" s="108"/>
      <c r="P529" s="108"/>
      <c r="Q529" s="108"/>
      <c r="R529" s="108"/>
      <c r="S529" s="108"/>
      <c r="T529" s="108"/>
      <c r="U529" s="108"/>
      <c r="V529" s="108"/>
      <c r="W529" s="108"/>
      <c r="X529" s="108"/>
      <c r="Y529" s="108"/>
      <c r="AA529" s="84"/>
      <c r="AB529" s="84"/>
      <c r="AC529" s="84"/>
      <c r="AD529" s="84"/>
      <c r="AE529" s="84"/>
      <c r="AL529" s="59"/>
    </row>
    <row r="530" spans="2:38" ht="15" customHeight="1" x14ac:dyDescent="0.2">
      <c r="B530" s="58"/>
      <c r="C530" s="105" t="s">
        <v>330</v>
      </c>
      <c r="D530" s="106"/>
      <c r="E530" s="106"/>
      <c r="F530" s="106"/>
      <c r="G530" s="106"/>
      <c r="H530" s="106"/>
      <c r="I530" s="106"/>
      <c r="J530" s="106"/>
      <c r="K530" s="106"/>
      <c r="L530" s="106"/>
      <c r="M530" s="106"/>
      <c r="N530" s="106"/>
      <c r="O530" s="106"/>
      <c r="P530" s="106"/>
      <c r="Q530" s="106"/>
      <c r="R530" s="106"/>
      <c r="S530" s="106"/>
      <c r="T530" s="106"/>
      <c r="U530" s="106"/>
      <c r="V530" s="106"/>
      <c r="W530" s="106"/>
      <c r="X530" s="106"/>
      <c r="Y530" s="107"/>
      <c r="Z530" s="52"/>
      <c r="AA530" s="188"/>
      <c r="AB530" s="189"/>
      <c r="AC530" s="189"/>
      <c r="AD530" s="189"/>
      <c r="AE530" s="190"/>
      <c r="AF530" s="52"/>
      <c r="AL530" s="59"/>
    </row>
    <row r="531" spans="2:38" ht="5.0999999999999996" customHeight="1" x14ac:dyDescent="0.2">
      <c r="B531" s="58"/>
      <c r="C531" s="52"/>
      <c r="D531" s="52"/>
      <c r="E531" s="52"/>
      <c r="F531" s="52"/>
      <c r="G531" s="52"/>
      <c r="H531" s="52"/>
      <c r="I531" s="52"/>
      <c r="J531" s="52"/>
      <c r="K531" s="52"/>
      <c r="L531" s="52"/>
      <c r="M531" s="52"/>
      <c r="N531" s="52"/>
      <c r="O531" s="52"/>
      <c r="P531" s="52"/>
      <c r="Q531" s="52"/>
      <c r="R531" s="52"/>
      <c r="S531" s="52"/>
      <c r="T531" s="52"/>
      <c r="U531" s="52"/>
      <c r="V531" s="52"/>
      <c r="W531" s="52"/>
      <c r="X531" s="52"/>
      <c r="Y531" s="52"/>
      <c r="Z531" s="52"/>
      <c r="AA531" s="84"/>
      <c r="AB531" s="84"/>
      <c r="AC531" s="84"/>
      <c r="AD531" s="84"/>
      <c r="AE531" s="84"/>
      <c r="AF531" s="52"/>
      <c r="AL531" s="59"/>
    </row>
    <row r="532" spans="2:38" s="52" customFormat="1" ht="15" customHeight="1" x14ac:dyDescent="0.2">
      <c r="B532" s="58"/>
      <c r="C532" s="105" t="s">
        <v>331</v>
      </c>
      <c r="D532" s="106"/>
      <c r="E532" s="106"/>
      <c r="F532" s="106"/>
      <c r="G532" s="106"/>
      <c r="H532" s="106"/>
      <c r="I532" s="106"/>
      <c r="J532" s="106"/>
      <c r="K532" s="106"/>
      <c r="L532" s="106"/>
      <c r="M532" s="106"/>
      <c r="N532" s="106"/>
      <c r="O532" s="106"/>
      <c r="P532" s="106"/>
      <c r="Q532" s="106"/>
      <c r="R532" s="106"/>
      <c r="S532" s="106"/>
      <c r="T532" s="106"/>
      <c r="U532" s="106"/>
      <c r="V532" s="106"/>
      <c r="W532" s="106"/>
      <c r="X532" s="106"/>
      <c r="Y532" s="106"/>
      <c r="Z532" s="106"/>
      <c r="AA532" s="106"/>
      <c r="AB532" s="106"/>
      <c r="AC532" s="106"/>
      <c r="AD532" s="106"/>
      <c r="AE532" s="107"/>
      <c r="AG532" s="197" t="str">
        <f>IF('Tabelle 3'!C3=0,"",'Tabelle 3'!C3)</f>
        <v/>
      </c>
      <c r="AH532" s="198"/>
      <c r="AI532" s="198"/>
      <c r="AJ532" s="198"/>
      <c r="AK532" s="199"/>
      <c r="AL532" s="59"/>
    </row>
    <row r="533" spans="2:38" ht="5.0999999999999996" customHeight="1" x14ac:dyDescent="0.2">
      <c r="B533" s="64"/>
      <c r="C533" s="65"/>
      <c r="D533" s="65"/>
      <c r="E533" s="65"/>
      <c r="F533" s="65"/>
      <c r="G533" s="65"/>
      <c r="H533" s="65"/>
      <c r="I533" s="65"/>
      <c r="J533" s="65"/>
      <c r="K533" s="65"/>
      <c r="L533" s="65"/>
      <c r="M533" s="65"/>
      <c r="N533" s="65"/>
      <c r="O533" s="65"/>
      <c r="P533" s="65"/>
      <c r="Q533" s="65"/>
      <c r="R533" s="65"/>
      <c r="S533" s="65"/>
      <c r="T533" s="65"/>
      <c r="U533" s="65"/>
      <c r="V533" s="65"/>
      <c r="W533" s="65"/>
      <c r="X533" s="65"/>
      <c r="Y533" s="65"/>
      <c r="Z533" s="65"/>
      <c r="AA533" s="65"/>
      <c r="AB533" s="65"/>
      <c r="AC533" s="65"/>
      <c r="AD533" s="65"/>
      <c r="AE533" s="65"/>
      <c r="AF533" s="65"/>
      <c r="AG533" s="65"/>
      <c r="AH533" s="65"/>
      <c r="AI533" s="65"/>
      <c r="AJ533" s="65"/>
      <c r="AK533" s="65"/>
      <c r="AL533" s="66"/>
    </row>
    <row r="534" spans="2:38" ht="5.0999999999999996" customHeight="1" x14ac:dyDescent="0.2"/>
    <row r="535" spans="2:38" ht="5.0999999999999996" customHeight="1" x14ac:dyDescent="0.2">
      <c r="B535" s="55"/>
      <c r="C535" s="56"/>
      <c r="D535" s="56"/>
      <c r="E535" s="56"/>
      <c r="F535" s="56"/>
      <c r="G535" s="56"/>
      <c r="H535" s="56"/>
      <c r="I535" s="56"/>
      <c r="J535" s="56"/>
      <c r="K535" s="56"/>
      <c r="L535" s="56"/>
      <c r="M535" s="56"/>
      <c r="N535" s="56"/>
      <c r="O535" s="56"/>
      <c r="P535" s="56"/>
      <c r="Q535" s="56"/>
      <c r="R535" s="56"/>
      <c r="S535" s="56"/>
      <c r="T535" s="56"/>
      <c r="U535" s="56"/>
      <c r="V535" s="56"/>
      <c r="W535" s="56"/>
      <c r="X535" s="56"/>
      <c r="Y535" s="56"/>
      <c r="Z535" s="56"/>
      <c r="AA535" s="56"/>
      <c r="AB535" s="56"/>
      <c r="AC535" s="56"/>
      <c r="AD535" s="56"/>
      <c r="AE535" s="56"/>
      <c r="AF535" s="56"/>
      <c r="AG535" s="56"/>
      <c r="AH535" s="56"/>
      <c r="AI535" s="56"/>
      <c r="AJ535" s="56"/>
      <c r="AK535" s="56"/>
      <c r="AL535" s="57"/>
    </row>
    <row r="536" spans="2:38" ht="15" customHeight="1" x14ac:dyDescent="0.2">
      <c r="B536" s="58"/>
      <c r="C536" s="68" t="s">
        <v>332</v>
      </c>
      <c r="D536" s="52"/>
      <c r="E536" s="52"/>
      <c r="F536" s="52"/>
      <c r="G536" s="52"/>
      <c r="H536" s="52"/>
      <c r="I536" s="52"/>
      <c r="J536" s="52"/>
      <c r="K536" s="52"/>
      <c r="L536" s="52"/>
      <c r="M536" s="52"/>
      <c r="N536" s="52"/>
      <c r="O536" s="52"/>
      <c r="P536" s="52"/>
      <c r="Q536" s="52"/>
      <c r="R536" s="52"/>
      <c r="S536" s="52"/>
      <c r="T536" s="52"/>
      <c r="U536" s="52"/>
      <c r="V536" s="52"/>
      <c r="W536" s="52"/>
      <c r="X536" s="52"/>
      <c r="Y536" s="52"/>
      <c r="Z536" s="52"/>
      <c r="AA536" s="52"/>
      <c r="AB536" s="52"/>
      <c r="AC536" s="52"/>
      <c r="AD536" s="52"/>
      <c r="AE536" s="52"/>
      <c r="AF536" s="52"/>
      <c r="AG536" s="52"/>
      <c r="AH536" s="52"/>
      <c r="AI536" s="52"/>
      <c r="AJ536" s="52"/>
      <c r="AK536" s="52"/>
      <c r="AL536" s="59"/>
    </row>
    <row r="537" spans="2:38" ht="5.0999999999999996" customHeight="1" x14ac:dyDescent="0.2">
      <c r="B537" s="58"/>
      <c r="C537" s="68"/>
      <c r="D537" s="52"/>
      <c r="E537" s="52"/>
      <c r="F537" s="52"/>
      <c r="G537" s="52"/>
      <c r="H537" s="52"/>
      <c r="I537" s="52"/>
      <c r="J537" s="52"/>
      <c r="K537" s="52"/>
      <c r="L537" s="52"/>
      <c r="M537" s="52"/>
      <c r="N537" s="52"/>
      <c r="O537" s="52"/>
      <c r="P537" s="52"/>
      <c r="Q537" s="52"/>
      <c r="R537" s="52"/>
      <c r="S537" s="52"/>
      <c r="T537" s="52"/>
      <c r="U537" s="52"/>
      <c r="V537" s="52"/>
      <c r="W537" s="52"/>
      <c r="X537" s="52"/>
      <c r="Y537" s="52"/>
      <c r="Z537" s="52"/>
      <c r="AA537" s="52"/>
      <c r="AB537" s="52"/>
      <c r="AC537" s="52"/>
      <c r="AD537" s="52"/>
      <c r="AE537" s="52"/>
      <c r="AF537" s="52"/>
      <c r="AG537" s="52"/>
      <c r="AH537" s="52"/>
      <c r="AI537" s="52"/>
      <c r="AJ537" s="52"/>
      <c r="AK537" s="52"/>
      <c r="AL537" s="59"/>
    </row>
    <row r="538" spans="2:38" ht="15" customHeight="1" x14ac:dyDescent="0.2">
      <c r="B538" s="58"/>
      <c r="C538" s="105" t="s">
        <v>317</v>
      </c>
      <c r="D538" s="106"/>
      <c r="E538" s="106"/>
      <c r="F538" s="106"/>
      <c r="G538" s="106"/>
      <c r="H538" s="106"/>
      <c r="I538" s="106"/>
      <c r="J538" s="106"/>
      <c r="K538" s="106"/>
      <c r="L538" s="106"/>
      <c r="M538" s="106"/>
      <c r="N538" s="106"/>
      <c r="O538" s="106"/>
      <c r="P538" s="106"/>
      <c r="Q538" s="106"/>
      <c r="R538" s="106"/>
      <c r="S538" s="106"/>
      <c r="T538" s="106"/>
      <c r="U538" s="106"/>
      <c r="V538" s="106"/>
      <c r="W538" s="106"/>
      <c r="X538" s="106"/>
      <c r="Y538" s="106"/>
      <c r="Z538" s="106"/>
      <c r="AA538" s="106"/>
      <c r="AB538" s="106"/>
      <c r="AC538" s="106"/>
      <c r="AD538" s="106"/>
      <c r="AE538" s="107"/>
      <c r="AF538" s="52"/>
      <c r="AG538" s="197" t="str">
        <f>AG502</f>
        <v/>
      </c>
      <c r="AH538" s="198"/>
      <c r="AI538" s="198"/>
      <c r="AJ538" s="198"/>
      <c r="AK538" s="199"/>
      <c r="AL538" s="59"/>
    </row>
    <row r="539" spans="2:38" s="52" customFormat="1" ht="5.0999999999999996" customHeight="1" x14ac:dyDescent="0.2">
      <c r="B539" s="58"/>
      <c r="C539" s="106"/>
      <c r="D539" s="106"/>
      <c r="E539" s="106"/>
      <c r="F539" s="106"/>
      <c r="G539" s="106"/>
      <c r="H539" s="106"/>
      <c r="I539" s="106"/>
      <c r="J539" s="106"/>
      <c r="K539" s="106"/>
      <c r="L539" s="106"/>
      <c r="M539" s="106"/>
      <c r="N539" s="106"/>
      <c r="O539" s="106"/>
      <c r="P539" s="106"/>
      <c r="Q539" s="106"/>
      <c r="R539" s="106"/>
      <c r="S539" s="106"/>
      <c r="T539" s="106"/>
      <c r="U539" s="106"/>
      <c r="V539" s="106"/>
      <c r="W539" s="106"/>
      <c r="X539" s="106"/>
      <c r="Y539" s="106"/>
      <c r="Z539" s="106"/>
      <c r="AA539" s="106"/>
      <c r="AB539" s="106"/>
      <c r="AC539" s="106"/>
      <c r="AD539" s="106"/>
      <c r="AE539" s="106"/>
      <c r="AG539" s="109"/>
      <c r="AH539" s="109"/>
      <c r="AI539" s="109"/>
      <c r="AJ539" s="109"/>
      <c r="AK539" s="109"/>
    </row>
    <row r="540" spans="2:38" ht="15" customHeight="1" x14ac:dyDescent="0.2">
      <c r="B540" s="58"/>
      <c r="C540" s="105" t="s">
        <v>331</v>
      </c>
      <c r="D540" s="106"/>
      <c r="E540" s="106"/>
      <c r="F540" s="106"/>
      <c r="G540" s="106"/>
      <c r="H540" s="106"/>
      <c r="I540" s="106"/>
      <c r="J540" s="106"/>
      <c r="K540" s="106"/>
      <c r="L540" s="106"/>
      <c r="M540" s="106"/>
      <c r="N540" s="106"/>
      <c r="O540" s="106"/>
      <c r="P540" s="106"/>
      <c r="Q540" s="106"/>
      <c r="R540" s="106"/>
      <c r="S540" s="106"/>
      <c r="T540" s="106"/>
      <c r="U540" s="106"/>
      <c r="V540" s="106"/>
      <c r="W540" s="106"/>
      <c r="X540" s="106"/>
      <c r="Y540" s="106"/>
      <c r="Z540" s="106"/>
      <c r="AA540" s="106"/>
      <c r="AB540" s="106"/>
      <c r="AC540" s="106"/>
      <c r="AD540" s="106"/>
      <c r="AE540" s="107"/>
      <c r="AF540" s="52"/>
      <c r="AG540" s="197" t="str">
        <f>AG532</f>
        <v/>
      </c>
      <c r="AH540" s="198"/>
      <c r="AI540" s="198"/>
      <c r="AJ540" s="198"/>
      <c r="AK540" s="199"/>
      <c r="AL540" s="59"/>
    </row>
    <row r="541" spans="2:38" s="52" customFormat="1" ht="5.0999999999999996" customHeight="1" x14ac:dyDescent="0.2">
      <c r="B541" s="58"/>
      <c r="C541" s="106"/>
      <c r="D541" s="106"/>
      <c r="E541" s="106"/>
      <c r="F541" s="106"/>
      <c r="G541" s="106"/>
      <c r="H541" s="106"/>
      <c r="I541" s="106"/>
      <c r="J541" s="106"/>
      <c r="K541" s="106"/>
      <c r="L541" s="106"/>
      <c r="M541" s="106"/>
      <c r="N541" s="106"/>
      <c r="O541" s="106"/>
      <c r="P541" s="106"/>
      <c r="Q541" s="106"/>
      <c r="R541" s="106"/>
      <c r="S541" s="106"/>
      <c r="T541" s="106"/>
      <c r="U541" s="106"/>
      <c r="V541" s="106"/>
      <c r="W541" s="106"/>
      <c r="X541" s="106"/>
      <c r="Y541" s="106"/>
      <c r="Z541" s="106"/>
      <c r="AA541" s="106"/>
      <c r="AB541" s="106"/>
      <c r="AC541" s="106"/>
      <c r="AD541" s="106"/>
      <c r="AE541" s="106"/>
      <c r="AG541" s="109"/>
      <c r="AH541" s="109"/>
      <c r="AI541" s="109"/>
      <c r="AJ541" s="109"/>
      <c r="AK541" s="109"/>
    </row>
    <row r="542" spans="2:38" s="52" customFormat="1" ht="15" customHeight="1" x14ac:dyDescent="0.2">
      <c r="B542" s="58"/>
      <c r="C542" s="105" t="str">
        <f>IF('Tabelle 3'!C2+'Tabelle 3'!C3=0,"Résultat",IF(AG542&gt;=0,"exédent de recettes","exédent de dépenses"))</f>
        <v>Résultat</v>
      </c>
      <c r="D542" s="106"/>
      <c r="E542" s="106"/>
      <c r="F542" s="106"/>
      <c r="G542" s="106"/>
      <c r="H542" s="106"/>
      <c r="I542" s="106"/>
      <c r="J542" s="106"/>
      <c r="K542" s="106"/>
      <c r="L542" s="106"/>
      <c r="M542" s="106"/>
      <c r="N542" s="106"/>
      <c r="O542" s="106"/>
      <c r="P542" s="106"/>
      <c r="Q542" s="106"/>
      <c r="R542" s="106"/>
      <c r="S542" s="106"/>
      <c r="T542" s="106"/>
      <c r="U542" s="106"/>
      <c r="V542" s="106"/>
      <c r="W542" s="106"/>
      <c r="X542" s="106"/>
      <c r="Y542" s="106"/>
      <c r="Z542" s="106"/>
      <c r="AA542" s="106"/>
      <c r="AB542" s="106"/>
      <c r="AC542" s="106"/>
      <c r="AD542" s="106"/>
      <c r="AE542" s="107"/>
      <c r="AG542" s="197" t="str">
        <f>IF('Tabelle 3'!C2+'Tabelle 3'!C3=0,"",'Tabelle 3'!C2-'Tabelle 3'!C3)</f>
        <v/>
      </c>
      <c r="AH542" s="198"/>
      <c r="AI542" s="198"/>
      <c r="AJ542" s="198"/>
      <c r="AK542" s="199"/>
      <c r="AL542" s="59"/>
    </row>
    <row r="543" spans="2:38" ht="5.0999999999999996" customHeight="1" x14ac:dyDescent="0.2">
      <c r="B543" s="64"/>
      <c r="C543" s="65"/>
      <c r="D543" s="65"/>
      <c r="E543" s="65"/>
      <c r="F543" s="65"/>
      <c r="G543" s="65"/>
      <c r="H543" s="65"/>
      <c r="I543" s="65"/>
      <c r="J543" s="65"/>
      <c r="K543" s="65"/>
      <c r="L543" s="65"/>
      <c r="M543" s="65"/>
      <c r="N543" s="65"/>
      <c r="O543" s="65"/>
      <c r="P543" s="65"/>
      <c r="Q543" s="65"/>
      <c r="R543" s="65"/>
      <c r="S543" s="65"/>
      <c r="T543" s="65"/>
      <c r="U543" s="65"/>
      <c r="V543" s="65"/>
      <c r="W543" s="65"/>
      <c r="X543" s="65"/>
      <c r="Y543" s="65"/>
      <c r="Z543" s="65"/>
      <c r="AA543" s="65"/>
      <c r="AB543" s="65"/>
      <c r="AC543" s="65"/>
      <c r="AD543" s="65"/>
      <c r="AE543" s="65"/>
      <c r="AF543" s="65"/>
      <c r="AG543" s="65"/>
      <c r="AH543" s="65"/>
      <c r="AI543" s="65"/>
      <c r="AJ543" s="65"/>
      <c r="AK543" s="65"/>
      <c r="AL543" s="66"/>
    </row>
    <row r="544" spans="2:38" ht="5.0999999999999996" customHeight="1" x14ac:dyDescent="0.2"/>
    <row r="545" spans="2:47" ht="5.0999999999999996" customHeight="1" x14ac:dyDescent="0.2">
      <c r="B545" s="55"/>
      <c r="C545" s="56"/>
      <c r="D545" s="56"/>
      <c r="E545" s="56"/>
      <c r="F545" s="56"/>
      <c r="G545" s="56"/>
      <c r="H545" s="56"/>
      <c r="I545" s="56"/>
      <c r="J545" s="56"/>
      <c r="K545" s="56"/>
      <c r="L545" s="56"/>
      <c r="M545" s="56"/>
      <c r="N545" s="56"/>
      <c r="O545" s="56"/>
      <c r="P545" s="56"/>
      <c r="Q545" s="56"/>
      <c r="R545" s="56"/>
      <c r="S545" s="56"/>
      <c r="T545" s="56"/>
      <c r="U545" s="56"/>
      <c r="V545" s="56"/>
      <c r="W545" s="56"/>
      <c r="X545" s="56"/>
      <c r="Y545" s="56"/>
      <c r="Z545" s="56"/>
      <c r="AA545" s="56"/>
      <c r="AB545" s="56"/>
      <c r="AC545" s="56"/>
      <c r="AD545" s="56"/>
      <c r="AE545" s="56"/>
      <c r="AF545" s="56"/>
      <c r="AG545" s="56"/>
      <c r="AH545" s="56"/>
      <c r="AI545" s="56"/>
      <c r="AJ545" s="56"/>
      <c r="AK545" s="56"/>
      <c r="AL545" s="57"/>
    </row>
    <row r="546" spans="2:47" ht="15" customHeight="1" x14ac:dyDescent="0.2">
      <c r="B546" s="58"/>
      <c r="C546" s="52" t="s">
        <v>188</v>
      </c>
      <c r="D546" s="52"/>
      <c r="E546" s="52"/>
      <c r="F546" s="52"/>
      <c r="G546" s="52"/>
      <c r="H546" s="52"/>
      <c r="I546" s="52"/>
      <c r="J546" s="52"/>
      <c r="K546" s="52"/>
      <c r="L546" s="52"/>
      <c r="M546" s="52"/>
      <c r="N546" s="52"/>
      <c r="O546" s="52"/>
      <c r="P546" s="52"/>
      <c r="Q546" s="52"/>
      <c r="R546" s="52"/>
      <c r="S546" s="52"/>
      <c r="T546" s="52"/>
      <c r="U546" s="52"/>
      <c r="V546" s="52"/>
      <c r="W546" s="52"/>
      <c r="X546" s="52"/>
      <c r="Y546" s="52"/>
      <c r="Z546" s="52"/>
      <c r="AA546" s="52"/>
      <c r="AB546" s="52"/>
      <c r="AC546" s="52"/>
      <c r="AD546" s="52"/>
      <c r="AE546" s="52"/>
      <c r="AF546" s="52"/>
      <c r="AG546" s="52"/>
      <c r="AH546" s="52"/>
      <c r="AI546" s="52"/>
      <c r="AJ546" s="52"/>
      <c r="AK546" s="52"/>
      <c r="AL546" s="59"/>
    </row>
    <row r="547" spans="2:47" ht="15" customHeight="1" x14ac:dyDescent="0.2">
      <c r="B547" s="58"/>
      <c r="C547" s="200"/>
      <c r="D547" s="201"/>
      <c r="E547" s="201"/>
      <c r="F547" s="201"/>
      <c r="G547" s="201"/>
      <c r="H547" s="201"/>
      <c r="I547" s="201"/>
      <c r="J547" s="201"/>
      <c r="K547" s="201"/>
      <c r="L547" s="201"/>
      <c r="M547" s="201"/>
      <c r="N547" s="201"/>
      <c r="O547" s="201"/>
      <c r="P547" s="201"/>
      <c r="Q547" s="201"/>
      <c r="R547" s="201"/>
      <c r="S547" s="201"/>
      <c r="T547" s="201"/>
      <c r="U547" s="201"/>
      <c r="V547" s="201"/>
      <c r="W547" s="201"/>
      <c r="X547" s="201"/>
      <c r="Y547" s="201"/>
      <c r="Z547" s="201"/>
      <c r="AA547" s="201"/>
      <c r="AB547" s="201"/>
      <c r="AC547" s="201"/>
      <c r="AD547" s="201"/>
      <c r="AE547" s="201"/>
      <c r="AF547" s="201"/>
      <c r="AG547" s="201"/>
      <c r="AH547" s="201"/>
      <c r="AI547" s="201"/>
      <c r="AJ547" s="201"/>
      <c r="AK547" s="202"/>
      <c r="AL547" s="59"/>
    </row>
    <row r="548" spans="2:47" ht="15" customHeight="1" x14ac:dyDescent="0.2">
      <c r="B548" s="58"/>
      <c r="C548" s="203"/>
      <c r="D548" s="204"/>
      <c r="E548" s="204"/>
      <c r="F548" s="204"/>
      <c r="G548" s="204"/>
      <c r="H548" s="204"/>
      <c r="I548" s="204"/>
      <c r="J548" s="204"/>
      <c r="K548" s="204"/>
      <c r="L548" s="204"/>
      <c r="M548" s="204"/>
      <c r="N548" s="204"/>
      <c r="O548" s="204"/>
      <c r="P548" s="204"/>
      <c r="Q548" s="204"/>
      <c r="R548" s="204"/>
      <c r="S548" s="204"/>
      <c r="T548" s="204"/>
      <c r="U548" s="204"/>
      <c r="V548" s="204"/>
      <c r="W548" s="204"/>
      <c r="X548" s="204"/>
      <c r="Y548" s="204"/>
      <c r="Z548" s="204"/>
      <c r="AA548" s="204"/>
      <c r="AB548" s="204"/>
      <c r="AC548" s="204"/>
      <c r="AD548" s="204"/>
      <c r="AE548" s="204"/>
      <c r="AF548" s="204"/>
      <c r="AG548" s="204"/>
      <c r="AH548" s="204"/>
      <c r="AI548" s="204"/>
      <c r="AJ548" s="204"/>
      <c r="AK548" s="205"/>
      <c r="AL548" s="59"/>
    </row>
    <row r="549" spans="2:47" ht="15" customHeight="1" x14ac:dyDescent="0.2">
      <c r="B549" s="58"/>
      <c r="C549" s="203"/>
      <c r="D549" s="204"/>
      <c r="E549" s="204"/>
      <c r="F549" s="204"/>
      <c r="G549" s="204"/>
      <c r="H549" s="204"/>
      <c r="I549" s="204"/>
      <c r="J549" s="204"/>
      <c r="K549" s="204"/>
      <c r="L549" s="204"/>
      <c r="M549" s="204"/>
      <c r="N549" s="204"/>
      <c r="O549" s="204"/>
      <c r="P549" s="204"/>
      <c r="Q549" s="204"/>
      <c r="R549" s="204"/>
      <c r="S549" s="204"/>
      <c r="T549" s="204"/>
      <c r="U549" s="204"/>
      <c r="V549" s="204"/>
      <c r="W549" s="204"/>
      <c r="X549" s="204"/>
      <c r="Y549" s="204"/>
      <c r="Z549" s="204"/>
      <c r="AA549" s="204"/>
      <c r="AB549" s="204"/>
      <c r="AC549" s="204"/>
      <c r="AD549" s="204"/>
      <c r="AE549" s="204"/>
      <c r="AF549" s="204"/>
      <c r="AG549" s="204"/>
      <c r="AH549" s="204"/>
      <c r="AI549" s="204"/>
      <c r="AJ549" s="204"/>
      <c r="AK549" s="205"/>
      <c r="AL549" s="59"/>
    </row>
    <row r="550" spans="2:47" ht="15" customHeight="1" x14ac:dyDescent="0.2">
      <c r="B550" s="58"/>
      <c r="C550" s="203"/>
      <c r="D550" s="204"/>
      <c r="E550" s="204"/>
      <c r="F550" s="204"/>
      <c r="G550" s="204"/>
      <c r="H550" s="204"/>
      <c r="I550" s="204"/>
      <c r="J550" s="204"/>
      <c r="K550" s="204"/>
      <c r="L550" s="204"/>
      <c r="M550" s="204"/>
      <c r="N550" s="204"/>
      <c r="O550" s="204"/>
      <c r="P550" s="204"/>
      <c r="Q550" s="204"/>
      <c r="R550" s="204"/>
      <c r="S550" s="204"/>
      <c r="T550" s="204"/>
      <c r="U550" s="204"/>
      <c r="V550" s="204"/>
      <c r="W550" s="204"/>
      <c r="X550" s="204"/>
      <c r="Y550" s="204"/>
      <c r="Z550" s="204"/>
      <c r="AA550" s="204"/>
      <c r="AB550" s="204"/>
      <c r="AC550" s="204"/>
      <c r="AD550" s="204"/>
      <c r="AE550" s="204"/>
      <c r="AF550" s="204"/>
      <c r="AG550" s="204"/>
      <c r="AH550" s="204"/>
      <c r="AI550" s="204"/>
      <c r="AJ550" s="204"/>
      <c r="AK550" s="205"/>
      <c r="AL550" s="59"/>
    </row>
    <row r="551" spans="2:47" ht="15" customHeight="1" x14ac:dyDescent="0.2">
      <c r="B551" s="58"/>
      <c r="C551" s="206"/>
      <c r="D551" s="207"/>
      <c r="E551" s="207"/>
      <c r="F551" s="207"/>
      <c r="G551" s="207"/>
      <c r="H551" s="207"/>
      <c r="I551" s="207"/>
      <c r="J551" s="207"/>
      <c r="K551" s="207"/>
      <c r="L551" s="207"/>
      <c r="M551" s="207"/>
      <c r="N551" s="207"/>
      <c r="O551" s="207"/>
      <c r="P551" s="207"/>
      <c r="Q551" s="207"/>
      <c r="R551" s="207"/>
      <c r="S551" s="207"/>
      <c r="T551" s="207"/>
      <c r="U551" s="207"/>
      <c r="V551" s="207"/>
      <c r="W551" s="207"/>
      <c r="X551" s="207"/>
      <c r="Y551" s="207"/>
      <c r="Z551" s="207"/>
      <c r="AA551" s="207"/>
      <c r="AB551" s="207"/>
      <c r="AC551" s="207"/>
      <c r="AD551" s="207"/>
      <c r="AE551" s="207"/>
      <c r="AF551" s="207"/>
      <c r="AG551" s="207"/>
      <c r="AH551" s="207"/>
      <c r="AI551" s="207"/>
      <c r="AJ551" s="207"/>
      <c r="AK551" s="208"/>
      <c r="AL551" s="59"/>
    </row>
    <row r="552" spans="2:47" ht="5.0999999999999996" customHeight="1" x14ac:dyDescent="0.2">
      <c r="B552" s="64"/>
      <c r="C552" s="65"/>
      <c r="D552" s="65"/>
      <c r="E552" s="65"/>
      <c r="F552" s="65"/>
      <c r="G552" s="65"/>
      <c r="H552" s="65"/>
      <c r="I552" s="65"/>
      <c r="J552" s="65"/>
      <c r="K552" s="65"/>
      <c r="L552" s="65"/>
      <c r="M552" s="65"/>
      <c r="N552" s="65"/>
      <c r="O552" s="65"/>
      <c r="P552" s="65"/>
      <c r="Q552" s="65"/>
      <c r="R552" s="65"/>
      <c r="S552" s="65"/>
      <c r="T552" s="65"/>
      <c r="U552" s="65"/>
      <c r="V552" s="65"/>
      <c r="W552" s="65"/>
      <c r="X552" s="65"/>
      <c r="Y552" s="65"/>
      <c r="Z552" s="65"/>
      <c r="AA552" s="65"/>
      <c r="AB552" s="65"/>
      <c r="AC552" s="65"/>
      <c r="AD552" s="65"/>
      <c r="AE552" s="65"/>
      <c r="AF552" s="65"/>
      <c r="AG552" s="65"/>
      <c r="AH552" s="65"/>
      <c r="AI552" s="65"/>
      <c r="AJ552" s="65"/>
      <c r="AK552" s="65"/>
      <c r="AL552" s="66"/>
    </row>
    <row r="555" spans="2:47" s="47" customFormat="1" ht="19.5" x14ac:dyDescent="0.2">
      <c r="B555" s="48"/>
      <c r="C555" s="49" t="s">
        <v>333</v>
      </c>
      <c r="D555" s="49"/>
      <c r="E555" s="49"/>
      <c r="F555" s="49"/>
      <c r="G555" s="49"/>
      <c r="H555" s="49"/>
      <c r="I555" s="49"/>
      <c r="J555" s="49"/>
      <c r="K555" s="49"/>
      <c r="L555" s="49"/>
      <c r="M555" s="49"/>
      <c r="N555" s="49"/>
      <c r="O555" s="49"/>
      <c r="P555" s="49"/>
      <c r="Q555" s="49"/>
      <c r="R555" s="49"/>
      <c r="S555" s="49"/>
      <c r="T555" s="49"/>
      <c r="U555" s="49"/>
      <c r="V555" s="49"/>
      <c r="W555" s="49"/>
      <c r="X555" s="49"/>
      <c r="Y555" s="49"/>
      <c r="Z555" s="49"/>
      <c r="AA555" s="49"/>
      <c r="AB555" s="49"/>
      <c r="AC555" s="49"/>
      <c r="AD555" s="49"/>
      <c r="AE555" s="49"/>
      <c r="AF555" s="49"/>
      <c r="AG555" s="49"/>
      <c r="AH555" s="49"/>
      <c r="AI555" s="49"/>
      <c r="AJ555" s="49"/>
      <c r="AK555" s="49"/>
      <c r="AL555" s="50"/>
      <c r="AU555" s="51"/>
    </row>
    <row r="556" spans="2:47" s="52" customFormat="1" ht="5.0999999999999996" customHeight="1" x14ac:dyDescent="0.2">
      <c r="B556" s="56"/>
      <c r="C556" s="56"/>
      <c r="D556" s="56"/>
      <c r="E556" s="56"/>
      <c r="F556" s="56"/>
      <c r="G556" s="56"/>
      <c r="H556" s="56"/>
      <c r="I556" s="56"/>
      <c r="J556" s="56"/>
      <c r="K556" s="56"/>
      <c r="L556" s="56"/>
      <c r="M556" s="56"/>
      <c r="N556" s="56"/>
      <c r="O556" s="56"/>
      <c r="P556" s="56"/>
      <c r="Q556" s="56"/>
      <c r="R556" s="56"/>
      <c r="S556" s="56"/>
      <c r="T556" s="56"/>
      <c r="U556" s="56"/>
      <c r="V556" s="56"/>
      <c r="W556" s="56"/>
      <c r="X556" s="56"/>
      <c r="Y556" s="56"/>
      <c r="Z556" s="56"/>
      <c r="AA556" s="56"/>
      <c r="AB556" s="56"/>
      <c r="AC556" s="56"/>
      <c r="AD556" s="56"/>
      <c r="AE556" s="56"/>
      <c r="AF556" s="56"/>
      <c r="AG556" s="56"/>
      <c r="AH556" s="56"/>
      <c r="AI556" s="56"/>
      <c r="AJ556" s="56"/>
      <c r="AK556" s="56"/>
      <c r="AL556" s="56"/>
    </row>
    <row r="557" spans="2:47" ht="5.0999999999999996" customHeight="1" x14ac:dyDescent="0.2">
      <c r="B557" s="55"/>
      <c r="C557" s="56"/>
      <c r="D557" s="56"/>
      <c r="E557" s="56"/>
      <c r="F557" s="56"/>
      <c r="G557" s="56"/>
      <c r="H557" s="56"/>
      <c r="I557" s="56"/>
      <c r="J557" s="56"/>
      <c r="K557" s="56"/>
      <c r="L557" s="56"/>
      <c r="M557" s="56"/>
      <c r="N557" s="56"/>
      <c r="O557" s="56"/>
      <c r="P557" s="56"/>
      <c r="Q557" s="56"/>
      <c r="R557" s="56"/>
      <c r="S557" s="56"/>
      <c r="T557" s="56"/>
      <c r="U557" s="56"/>
      <c r="V557" s="56"/>
      <c r="W557" s="56"/>
      <c r="X557" s="56"/>
      <c r="Y557" s="56"/>
      <c r="Z557" s="56"/>
      <c r="AA557" s="56"/>
      <c r="AB557" s="56"/>
      <c r="AC557" s="56"/>
      <c r="AD557" s="56"/>
      <c r="AE557" s="56"/>
      <c r="AF557" s="56"/>
      <c r="AG557" s="56"/>
      <c r="AH557" s="56"/>
      <c r="AI557" s="56"/>
      <c r="AJ557" s="56"/>
      <c r="AK557" s="56"/>
      <c r="AL557" s="57"/>
    </row>
    <row r="558" spans="2:47" ht="15" customHeight="1" x14ac:dyDescent="0.2">
      <c r="B558" s="58"/>
      <c r="C558" s="68" t="s">
        <v>334</v>
      </c>
      <c r="D558" s="52"/>
      <c r="E558" s="52"/>
      <c r="F558" s="52"/>
      <c r="G558" s="52"/>
      <c r="H558" s="52"/>
      <c r="I558" s="52"/>
      <c r="J558" s="52"/>
      <c r="K558" s="52"/>
      <c r="L558" s="52"/>
      <c r="M558" s="52"/>
      <c r="N558" s="52"/>
      <c r="O558" s="52"/>
      <c r="P558" s="52"/>
      <c r="Q558" s="52"/>
      <c r="R558" s="52"/>
      <c r="S558" s="52"/>
      <c r="T558" s="52"/>
      <c r="U558" s="52"/>
      <c r="V558" s="52"/>
      <c r="W558" s="52"/>
      <c r="X558" s="52"/>
      <c r="Y558" s="52"/>
      <c r="Z558" s="52"/>
      <c r="AA558" s="52"/>
      <c r="AB558" s="52"/>
      <c r="AC558" s="52"/>
      <c r="AD558" s="52"/>
      <c r="AE558" s="52"/>
      <c r="AF558" s="52"/>
      <c r="AG558" s="52"/>
      <c r="AH558" s="52"/>
      <c r="AI558" s="52"/>
      <c r="AJ558" s="52"/>
      <c r="AK558" s="52"/>
      <c r="AL558" s="59"/>
    </row>
    <row r="559" spans="2:47" ht="15" customHeight="1" x14ac:dyDescent="0.2">
      <c r="B559" s="58"/>
      <c r="C559" s="218" t="s">
        <v>335</v>
      </c>
      <c r="D559" s="218"/>
      <c r="E559" s="218"/>
      <c r="F559" s="218"/>
      <c r="G559" s="218"/>
      <c r="H559" s="218"/>
      <c r="I559" s="218"/>
      <c r="J559" s="218"/>
      <c r="K559" s="218"/>
      <c r="L559" s="218"/>
      <c r="M559" s="218"/>
      <c r="N559" s="218"/>
      <c r="O559" s="218"/>
      <c r="P559" s="218"/>
      <c r="Q559" s="218"/>
      <c r="R559" s="218"/>
      <c r="S559" s="218"/>
      <c r="T559" s="218"/>
      <c r="U559" s="218"/>
      <c r="V559" s="218"/>
      <c r="W559" s="218"/>
      <c r="X559" s="218"/>
      <c r="Y559" s="218"/>
      <c r="Z559" s="218"/>
      <c r="AA559" s="218"/>
      <c r="AB559" s="218"/>
      <c r="AC559" s="218"/>
      <c r="AD559" s="218"/>
      <c r="AE559" s="218"/>
      <c r="AF559" s="218"/>
      <c r="AG559" s="218"/>
      <c r="AH559" s="218"/>
      <c r="AI559" s="218"/>
      <c r="AJ559" s="218"/>
      <c r="AK559" s="218"/>
      <c r="AL559" s="59"/>
    </row>
    <row r="560" spans="2:47" ht="5.0999999999999996" customHeight="1" x14ac:dyDescent="0.2">
      <c r="B560" s="64"/>
      <c r="C560" s="65"/>
      <c r="D560" s="65"/>
      <c r="E560" s="65"/>
      <c r="F560" s="65"/>
      <c r="G560" s="65"/>
      <c r="H560" s="65"/>
      <c r="I560" s="65"/>
      <c r="J560" s="65"/>
      <c r="K560" s="65"/>
      <c r="L560" s="65"/>
      <c r="M560" s="65"/>
      <c r="N560" s="65"/>
      <c r="O560" s="65"/>
      <c r="P560" s="65"/>
      <c r="Q560" s="65"/>
      <c r="R560" s="65"/>
      <c r="S560" s="65"/>
      <c r="T560" s="65"/>
      <c r="U560" s="65"/>
      <c r="V560" s="65"/>
      <c r="W560" s="65"/>
      <c r="X560" s="65"/>
      <c r="Y560" s="65"/>
      <c r="Z560" s="65"/>
      <c r="AA560" s="65"/>
      <c r="AB560" s="65"/>
      <c r="AC560" s="65"/>
      <c r="AD560" s="65"/>
      <c r="AE560" s="65"/>
      <c r="AF560" s="65"/>
      <c r="AG560" s="65"/>
      <c r="AH560" s="65"/>
      <c r="AI560" s="65"/>
      <c r="AJ560" s="65"/>
      <c r="AK560" s="65"/>
      <c r="AL560" s="66"/>
    </row>
    <row r="561" spans="2:38" ht="5.0999999999999996" customHeight="1" x14ac:dyDescent="0.2"/>
    <row r="562" spans="2:38" ht="5.0999999999999996" customHeight="1" x14ac:dyDescent="0.2">
      <c r="B562" s="55"/>
      <c r="C562" s="56"/>
      <c r="D562" s="56"/>
      <c r="E562" s="56"/>
      <c r="F562" s="56"/>
      <c r="G562" s="56"/>
      <c r="H562" s="56"/>
      <c r="I562" s="56"/>
      <c r="J562" s="56"/>
      <c r="K562" s="56"/>
      <c r="L562" s="56"/>
      <c r="M562" s="56"/>
      <c r="N562" s="56"/>
      <c r="O562" s="56"/>
      <c r="P562" s="56"/>
      <c r="Q562" s="56"/>
      <c r="R562" s="56"/>
      <c r="S562" s="56"/>
      <c r="T562" s="56"/>
      <c r="U562" s="56"/>
      <c r="V562" s="56"/>
      <c r="W562" s="56"/>
      <c r="X562" s="56"/>
      <c r="Y562" s="56"/>
      <c r="Z562" s="56"/>
      <c r="AA562" s="56"/>
      <c r="AB562" s="56"/>
      <c r="AC562" s="56"/>
      <c r="AD562" s="56"/>
      <c r="AE562" s="56"/>
      <c r="AF562" s="56"/>
      <c r="AG562" s="56"/>
      <c r="AH562" s="56"/>
      <c r="AI562" s="56"/>
      <c r="AJ562" s="56"/>
      <c r="AK562" s="56"/>
      <c r="AL562" s="57"/>
    </row>
    <row r="563" spans="2:38" ht="15" customHeight="1" x14ac:dyDescent="0.2">
      <c r="B563" s="58"/>
      <c r="C563" s="68" t="s">
        <v>336</v>
      </c>
      <c r="D563" s="52"/>
      <c r="E563" s="52"/>
      <c r="F563" s="52"/>
      <c r="G563" s="52"/>
      <c r="H563" s="52"/>
      <c r="I563" s="52"/>
      <c r="J563" s="52"/>
      <c r="K563" s="52"/>
      <c r="L563" s="52"/>
      <c r="M563" s="52"/>
      <c r="N563" s="52"/>
      <c r="O563" s="52"/>
      <c r="P563" s="52"/>
      <c r="Q563" s="52"/>
      <c r="R563" s="52"/>
      <c r="S563" s="52"/>
      <c r="T563" s="52"/>
      <c r="U563" s="52"/>
      <c r="V563" s="52"/>
      <c r="W563" s="52"/>
      <c r="X563" s="52"/>
      <c r="Y563" s="52"/>
      <c r="Z563" s="52"/>
      <c r="AA563" s="52"/>
      <c r="AB563" s="52"/>
      <c r="AC563" s="52"/>
      <c r="AD563" s="52"/>
      <c r="AE563" s="52"/>
      <c r="AF563" s="52"/>
      <c r="AG563" s="52"/>
      <c r="AH563" s="52"/>
      <c r="AI563" s="52"/>
      <c r="AJ563" s="52"/>
      <c r="AK563" s="52"/>
      <c r="AL563" s="59"/>
    </row>
    <row r="564" spans="2:38" ht="15" customHeight="1" x14ac:dyDescent="0.2">
      <c r="B564" s="58"/>
      <c r="C564" s="101"/>
      <c r="D564" s="101"/>
      <c r="E564" s="101"/>
      <c r="F564" s="101"/>
      <c r="G564" s="101"/>
      <c r="H564" s="101"/>
      <c r="I564" s="101"/>
      <c r="J564" s="101"/>
      <c r="K564" s="101"/>
      <c r="L564" s="101"/>
      <c r="M564" s="101"/>
      <c r="N564" s="101"/>
      <c r="O564" s="101"/>
      <c r="P564" s="217" t="s">
        <v>337</v>
      </c>
      <c r="Q564" s="217"/>
      <c r="R564" s="217"/>
      <c r="S564" s="217"/>
      <c r="T564" s="217"/>
      <c r="U564" s="217"/>
      <c r="V564" s="217"/>
      <c r="W564" s="217"/>
      <c r="X564" s="217"/>
      <c r="Y564" s="217"/>
      <c r="Z564" s="217"/>
      <c r="AA564" s="101"/>
      <c r="AB564" s="217" t="s">
        <v>338</v>
      </c>
      <c r="AC564" s="217"/>
      <c r="AD564" s="217"/>
      <c r="AE564" s="217"/>
      <c r="AF564" s="217"/>
      <c r="AG564" s="217"/>
      <c r="AH564" s="217"/>
      <c r="AI564" s="217"/>
      <c r="AJ564" s="217"/>
      <c r="AK564" s="217"/>
      <c r="AL564" s="219"/>
    </row>
    <row r="565" spans="2:38" ht="15" customHeight="1" x14ac:dyDescent="0.2">
      <c r="B565" s="58"/>
      <c r="C565" s="101"/>
      <c r="D565" s="101"/>
      <c r="E565" s="101"/>
      <c r="F565" s="101"/>
      <c r="G565" s="101"/>
      <c r="H565" s="101"/>
      <c r="I565" s="101"/>
      <c r="J565" s="101"/>
      <c r="K565" s="101"/>
      <c r="L565" s="101"/>
      <c r="M565" s="101"/>
      <c r="N565" s="101"/>
      <c r="O565" s="101"/>
      <c r="P565" s="154"/>
      <c r="Q565" s="154"/>
      <c r="R565" s="154"/>
      <c r="S565" s="154"/>
      <c r="T565" s="154"/>
      <c r="U565" s="154"/>
      <c r="V565" s="154"/>
      <c r="W565" s="154"/>
      <c r="X565" s="154"/>
      <c r="Y565" s="154"/>
      <c r="Z565" s="154"/>
      <c r="AA565" s="101"/>
      <c r="AB565" s="154"/>
      <c r="AC565" s="154"/>
      <c r="AD565" s="154"/>
      <c r="AE565" s="154"/>
      <c r="AF565" s="154"/>
      <c r="AG565" s="154"/>
      <c r="AH565" s="154"/>
      <c r="AI565" s="154"/>
      <c r="AJ565" s="154"/>
      <c r="AK565" s="154"/>
      <c r="AL565" s="155"/>
    </row>
    <row r="566" spans="2:38" ht="15" customHeight="1" x14ac:dyDescent="0.2">
      <c r="B566" s="58"/>
      <c r="C566" s="52"/>
      <c r="D566" s="52"/>
      <c r="E566" s="52"/>
      <c r="F566" s="52"/>
      <c r="G566" s="52"/>
      <c r="H566" s="52"/>
      <c r="I566" s="52"/>
      <c r="J566" s="52"/>
      <c r="K566" s="52"/>
      <c r="L566" s="52"/>
      <c r="M566" s="52"/>
      <c r="N566" s="52"/>
      <c r="O566" s="52"/>
      <c r="P566" s="52"/>
      <c r="Q566" s="52"/>
      <c r="R566" s="52"/>
      <c r="S566" s="52"/>
      <c r="T566" s="52"/>
      <c r="U566" s="52"/>
      <c r="V566" s="52"/>
      <c r="W566" s="52"/>
      <c r="X566" s="52"/>
      <c r="Y566" s="52"/>
      <c r="Z566" s="52"/>
      <c r="AA566" s="52"/>
      <c r="AB566" s="52"/>
      <c r="AC566" s="52"/>
      <c r="AD566" s="52"/>
      <c r="AE566" s="52"/>
      <c r="AF566" s="52"/>
      <c r="AG566" s="52"/>
      <c r="AH566" s="52"/>
      <c r="AI566" s="52"/>
      <c r="AJ566" s="52"/>
      <c r="AK566" s="52"/>
      <c r="AL566" s="59"/>
    </row>
    <row r="567" spans="2:38" ht="15" customHeight="1" x14ac:dyDescent="0.2">
      <c r="B567" s="58"/>
      <c r="C567" s="52"/>
      <c r="D567" s="52"/>
      <c r="E567" s="52"/>
      <c r="F567" s="52"/>
      <c r="G567" s="52"/>
      <c r="H567" s="52"/>
      <c r="I567" s="52"/>
      <c r="J567" s="52"/>
      <c r="K567" s="52"/>
      <c r="L567" s="52"/>
      <c r="M567" s="52"/>
      <c r="N567" s="52"/>
      <c r="O567" s="52"/>
      <c r="P567" s="52"/>
      <c r="Q567" s="52"/>
      <c r="R567" s="52"/>
      <c r="S567" s="52"/>
      <c r="T567" s="52"/>
      <c r="U567" s="52"/>
      <c r="V567" s="52"/>
      <c r="W567" s="52"/>
      <c r="X567" s="52"/>
      <c r="Y567" s="52"/>
      <c r="Z567" s="52"/>
      <c r="AA567" s="52"/>
      <c r="AB567" s="52"/>
      <c r="AC567" s="52"/>
      <c r="AD567" s="52"/>
      <c r="AE567" s="52"/>
      <c r="AF567" s="52"/>
      <c r="AG567" s="52"/>
      <c r="AH567" s="52"/>
      <c r="AI567" s="52"/>
      <c r="AJ567" s="52"/>
      <c r="AK567" s="52"/>
      <c r="AL567" s="59"/>
    </row>
    <row r="568" spans="2:38" ht="15" customHeight="1" x14ac:dyDescent="0.2">
      <c r="B568" s="58"/>
      <c r="C568" s="52" t="s">
        <v>339</v>
      </c>
      <c r="D568" s="52"/>
      <c r="E568" s="52"/>
      <c r="F568" s="52"/>
      <c r="G568" s="52"/>
      <c r="H568" s="52"/>
      <c r="I568" s="52"/>
      <c r="J568" s="52"/>
      <c r="K568" s="52"/>
      <c r="L568" s="52"/>
      <c r="M568" s="52"/>
      <c r="N568" s="52"/>
      <c r="O568" s="52"/>
      <c r="P568" s="212"/>
      <c r="Q568" s="212"/>
      <c r="R568" s="212"/>
      <c r="S568" s="212"/>
      <c r="T568" s="212"/>
      <c r="U568" s="212"/>
      <c r="V568" s="212"/>
      <c r="W568" s="212"/>
      <c r="X568" s="212"/>
      <c r="Y568" s="212"/>
      <c r="Z568" s="212"/>
      <c r="AA568" s="52"/>
      <c r="AB568" s="212"/>
      <c r="AC568" s="212"/>
      <c r="AD568" s="212"/>
      <c r="AE568" s="212"/>
      <c r="AF568" s="212"/>
      <c r="AG568" s="212"/>
      <c r="AH568" s="212"/>
      <c r="AI568" s="212"/>
      <c r="AJ568" s="212"/>
      <c r="AK568" s="212"/>
      <c r="AL568" s="213"/>
    </row>
    <row r="569" spans="2:38" ht="15" customHeight="1" x14ac:dyDescent="0.2">
      <c r="B569" s="58"/>
      <c r="C569" s="52"/>
      <c r="D569" s="52"/>
      <c r="E569" s="52"/>
      <c r="F569" s="52"/>
      <c r="G569" s="52"/>
      <c r="H569" s="52"/>
      <c r="I569" s="52"/>
      <c r="J569" s="52"/>
      <c r="K569" s="52"/>
      <c r="L569" s="52"/>
      <c r="M569" s="52"/>
      <c r="N569" s="52"/>
      <c r="O569" s="52"/>
      <c r="P569" s="52"/>
      <c r="Q569" s="52"/>
      <c r="R569" s="52"/>
      <c r="S569" s="52"/>
      <c r="T569" s="52"/>
      <c r="U569" s="52"/>
      <c r="V569" s="52"/>
      <c r="W569" s="52"/>
      <c r="X569" s="52"/>
      <c r="Y569" s="52"/>
      <c r="Z569" s="52"/>
      <c r="AA569" s="52"/>
      <c r="AB569" s="52"/>
      <c r="AC569" s="52"/>
      <c r="AD569" s="52"/>
      <c r="AE569" s="52"/>
      <c r="AF569" s="52"/>
      <c r="AG569" s="52"/>
      <c r="AH569" s="52"/>
      <c r="AI569" s="52"/>
      <c r="AJ569" s="52"/>
      <c r="AK569" s="52"/>
      <c r="AL569" s="59"/>
    </row>
    <row r="570" spans="2:38" ht="15" customHeight="1" x14ac:dyDescent="0.2">
      <c r="B570" s="58"/>
      <c r="C570" s="52"/>
      <c r="D570" s="52"/>
      <c r="E570" s="52"/>
      <c r="F570" s="52"/>
      <c r="G570" s="52"/>
      <c r="H570" s="52"/>
      <c r="I570" s="52"/>
      <c r="J570" s="52"/>
      <c r="K570" s="52"/>
      <c r="L570" s="52"/>
      <c r="M570" s="52"/>
      <c r="N570" s="52"/>
      <c r="O570" s="52"/>
      <c r="P570" s="52"/>
      <c r="Q570" s="52"/>
      <c r="R570" s="52"/>
      <c r="S570" s="52"/>
      <c r="T570" s="52"/>
      <c r="U570" s="52"/>
      <c r="V570" s="52"/>
      <c r="W570" s="52"/>
      <c r="X570" s="52"/>
      <c r="Y570" s="52"/>
      <c r="Z570" s="52"/>
      <c r="AA570" s="52"/>
      <c r="AB570" s="52"/>
      <c r="AC570" s="52"/>
      <c r="AD570" s="52"/>
      <c r="AE570" s="52"/>
      <c r="AF570" s="52"/>
      <c r="AG570" s="52"/>
      <c r="AH570" s="52"/>
      <c r="AI570" s="52"/>
      <c r="AJ570" s="52"/>
      <c r="AK570" s="52"/>
      <c r="AL570" s="59"/>
    </row>
    <row r="571" spans="2:38" ht="15" customHeight="1" x14ac:dyDescent="0.2">
      <c r="B571" s="58"/>
      <c r="C571" s="52"/>
      <c r="D571" s="52"/>
      <c r="E571" s="52"/>
      <c r="F571" s="52"/>
      <c r="G571" s="52"/>
      <c r="H571" s="52"/>
      <c r="I571" s="52"/>
      <c r="J571" s="52"/>
      <c r="K571" s="52"/>
      <c r="L571" s="52"/>
      <c r="M571" s="52"/>
      <c r="N571" s="52"/>
      <c r="O571" s="52"/>
      <c r="P571" s="52"/>
      <c r="Q571" s="52"/>
      <c r="R571" s="52"/>
      <c r="S571" s="52"/>
      <c r="T571" s="52"/>
      <c r="U571" s="52"/>
      <c r="V571" s="52"/>
      <c r="W571" s="52"/>
      <c r="X571" s="52"/>
      <c r="Y571" s="52"/>
      <c r="Z571" s="52"/>
      <c r="AA571" s="52"/>
      <c r="AB571" s="52"/>
      <c r="AC571" s="52"/>
      <c r="AD571" s="52"/>
      <c r="AE571" s="52"/>
      <c r="AF571" s="52"/>
      <c r="AG571" s="52"/>
      <c r="AH571" s="52"/>
      <c r="AI571" s="52"/>
      <c r="AJ571" s="52"/>
      <c r="AK571" s="52"/>
      <c r="AL571" s="59"/>
    </row>
    <row r="572" spans="2:38" ht="15" customHeight="1" x14ac:dyDescent="0.2">
      <c r="B572" s="58"/>
      <c r="C572" s="52"/>
      <c r="D572" s="52"/>
      <c r="E572" s="52"/>
      <c r="F572" s="52"/>
      <c r="G572" s="52"/>
      <c r="H572" s="52"/>
      <c r="I572" s="52"/>
      <c r="J572" s="52"/>
      <c r="K572" s="52"/>
      <c r="L572" s="52"/>
      <c r="M572" s="52"/>
      <c r="N572" s="52"/>
      <c r="O572" s="52"/>
      <c r="P572" s="52"/>
      <c r="Q572" s="52"/>
      <c r="R572" s="52"/>
      <c r="S572" s="52"/>
      <c r="T572" s="52"/>
      <c r="U572" s="52"/>
      <c r="V572" s="52"/>
      <c r="W572" s="52"/>
      <c r="X572" s="52"/>
      <c r="Y572" s="52"/>
      <c r="Z572" s="52"/>
      <c r="AA572" s="52"/>
      <c r="AB572" s="52"/>
      <c r="AC572" s="52"/>
      <c r="AD572" s="52"/>
      <c r="AE572" s="52"/>
      <c r="AF572" s="52"/>
      <c r="AG572" s="52"/>
      <c r="AH572" s="52"/>
      <c r="AI572" s="52"/>
      <c r="AJ572" s="52"/>
      <c r="AK572" s="52"/>
      <c r="AL572" s="59"/>
    </row>
    <row r="573" spans="2:38" ht="15" customHeight="1" x14ac:dyDescent="0.2">
      <c r="B573" s="58"/>
      <c r="C573" s="52" t="s">
        <v>455</v>
      </c>
      <c r="D573" s="52"/>
      <c r="E573" s="52"/>
      <c r="F573" s="52"/>
      <c r="G573" s="52"/>
      <c r="H573" s="52"/>
      <c r="I573" s="52"/>
      <c r="J573" s="52"/>
      <c r="K573" s="52"/>
      <c r="L573" s="52"/>
      <c r="M573" s="52"/>
      <c r="N573" s="52"/>
      <c r="O573" s="52"/>
      <c r="P573" s="212"/>
      <c r="Q573" s="212"/>
      <c r="R573" s="212"/>
      <c r="S573" s="212"/>
      <c r="T573" s="212"/>
      <c r="U573" s="212"/>
      <c r="V573" s="212"/>
      <c r="W573" s="212"/>
      <c r="X573" s="212"/>
      <c r="Y573" s="212"/>
      <c r="Z573" s="212"/>
      <c r="AA573" s="52"/>
      <c r="AB573" s="212"/>
      <c r="AC573" s="212"/>
      <c r="AD573" s="212"/>
      <c r="AE573" s="212"/>
      <c r="AF573" s="212"/>
      <c r="AG573" s="212"/>
      <c r="AH573" s="212"/>
      <c r="AI573" s="212"/>
      <c r="AJ573" s="212"/>
      <c r="AK573" s="212"/>
      <c r="AL573" s="213"/>
    </row>
    <row r="574" spans="2:38" ht="15" customHeight="1" x14ac:dyDescent="0.2">
      <c r="B574" s="58"/>
      <c r="C574" s="52"/>
      <c r="D574" s="52"/>
      <c r="E574" s="52"/>
      <c r="F574" s="52"/>
      <c r="G574" s="52"/>
      <c r="H574" s="52"/>
      <c r="I574" s="52"/>
      <c r="J574" s="52"/>
      <c r="K574" s="52"/>
      <c r="L574" s="52"/>
      <c r="M574" s="52"/>
      <c r="N574" s="52"/>
      <c r="O574" s="52"/>
      <c r="P574" s="52"/>
      <c r="Q574" s="52"/>
      <c r="R574" s="52"/>
      <c r="S574" s="52"/>
      <c r="T574" s="52"/>
      <c r="U574" s="52"/>
      <c r="V574" s="52"/>
      <c r="W574" s="52"/>
      <c r="X574" s="52"/>
      <c r="Y574" s="52"/>
      <c r="Z574" s="52"/>
      <c r="AA574" s="52"/>
      <c r="AB574" s="52"/>
      <c r="AC574" s="52"/>
      <c r="AD574" s="52"/>
      <c r="AE574" s="52"/>
      <c r="AF574" s="52"/>
      <c r="AG574" s="52"/>
      <c r="AH574" s="52"/>
      <c r="AI574" s="52"/>
      <c r="AJ574" s="52"/>
      <c r="AK574" s="52"/>
      <c r="AL574" s="59"/>
    </row>
    <row r="575" spans="2:38" ht="15" customHeight="1" x14ac:dyDescent="0.2">
      <c r="B575" s="58"/>
      <c r="C575" s="52" t="s">
        <v>512</v>
      </c>
      <c r="D575" s="52"/>
      <c r="E575" s="52"/>
      <c r="F575" s="52"/>
      <c r="G575" s="52"/>
      <c r="H575" s="52"/>
      <c r="I575" s="52"/>
      <c r="J575" s="52"/>
      <c r="K575" s="52"/>
      <c r="L575" s="52"/>
      <c r="M575" s="52"/>
      <c r="N575" s="52"/>
      <c r="O575" s="52"/>
      <c r="P575" s="52"/>
      <c r="Q575" s="52"/>
      <c r="R575" s="52"/>
      <c r="S575" s="52"/>
      <c r="T575" s="52"/>
      <c r="U575" s="52"/>
      <c r="V575" s="52"/>
      <c r="W575" s="52"/>
      <c r="X575" s="52"/>
      <c r="Y575" s="52"/>
      <c r="Z575" s="52"/>
      <c r="AA575" s="52"/>
      <c r="AB575" s="52"/>
      <c r="AC575" s="52"/>
      <c r="AD575" s="52"/>
      <c r="AE575" s="52"/>
      <c r="AF575" s="52"/>
      <c r="AG575" s="52"/>
      <c r="AH575" s="52"/>
      <c r="AI575" s="52"/>
      <c r="AJ575" s="52"/>
      <c r="AK575" s="52"/>
      <c r="AL575" s="59"/>
    </row>
    <row r="576" spans="2:38" ht="15" customHeight="1" x14ac:dyDescent="0.2">
      <c r="B576" s="58"/>
      <c r="C576" s="52" t="s">
        <v>513</v>
      </c>
      <c r="D576" s="52"/>
      <c r="E576" s="52"/>
      <c r="F576" s="52"/>
      <c r="G576" s="52"/>
      <c r="H576" s="52"/>
      <c r="I576" s="52"/>
      <c r="J576" s="52"/>
      <c r="K576" s="52"/>
      <c r="L576" s="52"/>
      <c r="M576" s="52"/>
      <c r="N576" s="52"/>
      <c r="O576" s="52"/>
      <c r="P576" s="52"/>
      <c r="Q576" s="52"/>
      <c r="R576" s="52"/>
      <c r="S576" s="52"/>
      <c r="T576" s="52"/>
      <c r="U576" s="52"/>
      <c r="V576" s="52"/>
      <c r="W576" s="52"/>
      <c r="X576" s="52"/>
      <c r="Y576" s="52"/>
      <c r="Z576" s="52"/>
      <c r="AA576" s="52"/>
      <c r="AB576" s="52"/>
      <c r="AC576" s="52"/>
      <c r="AD576" s="52"/>
      <c r="AE576" s="52"/>
      <c r="AF576" s="52"/>
      <c r="AG576" s="52"/>
      <c r="AH576" s="52"/>
      <c r="AI576" s="52"/>
      <c r="AJ576" s="52"/>
      <c r="AK576" s="52"/>
      <c r="AL576" s="59"/>
    </row>
    <row r="577" spans="2:38" ht="15" customHeight="1" x14ac:dyDescent="0.2">
      <c r="B577" s="58"/>
      <c r="C577" s="200"/>
      <c r="D577" s="201"/>
      <c r="E577" s="201"/>
      <c r="F577" s="201"/>
      <c r="G577" s="201"/>
      <c r="H577" s="201"/>
      <c r="I577" s="201"/>
      <c r="J577" s="201"/>
      <c r="K577" s="201"/>
      <c r="L577" s="201"/>
      <c r="M577" s="201"/>
      <c r="N577" s="201"/>
      <c r="O577" s="201"/>
      <c r="P577" s="201"/>
      <c r="Q577" s="201"/>
      <c r="R577" s="201"/>
      <c r="S577" s="201"/>
      <c r="T577" s="201"/>
      <c r="U577" s="201"/>
      <c r="V577" s="201"/>
      <c r="W577" s="201"/>
      <c r="X577" s="201"/>
      <c r="Y577" s="201"/>
      <c r="Z577" s="201"/>
      <c r="AA577" s="201"/>
      <c r="AB577" s="201"/>
      <c r="AC577" s="201"/>
      <c r="AD577" s="201"/>
      <c r="AE577" s="201"/>
      <c r="AF577" s="201"/>
      <c r="AG577" s="201"/>
      <c r="AH577" s="201"/>
      <c r="AI577" s="201"/>
      <c r="AJ577" s="201"/>
      <c r="AK577" s="202"/>
      <c r="AL577" s="59"/>
    </row>
    <row r="578" spans="2:38" ht="15" customHeight="1" x14ac:dyDescent="0.2">
      <c r="B578" s="58"/>
      <c r="C578" s="203"/>
      <c r="D578" s="204"/>
      <c r="E578" s="204"/>
      <c r="F578" s="204"/>
      <c r="G578" s="204"/>
      <c r="H578" s="204"/>
      <c r="I578" s="204"/>
      <c r="J578" s="204"/>
      <c r="K578" s="204"/>
      <c r="L578" s="204"/>
      <c r="M578" s="204"/>
      <c r="N578" s="204"/>
      <c r="O578" s="204"/>
      <c r="P578" s="204"/>
      <c r="Q578" s="204"/>
      <c r="R578" s="204"/>
      <c r="S578" s="204"/>
      <c r="T578" s="204"/>
      <c r="U578" s="204"/>
      <c r="V578" s="204"/>
      <c r="W578" s="204"/>
      <c r="X578" s="204"/>
      <c r="Y578" s="204"/>
      <c r="Z578" s="204"/>
      <c r="AA578" s="204"/>
      <c r="AB578" s="204"/>
      <c r="AC578" s="204"/>
      <c r="AD578" s="204"/>
      <c r="AE578" s="204"/>
      <c r="AF578" s="204"/>
      <c r="AG578" s="204"/>
      <c r="AH578" s="204"/>
      <c r="AI578" s="204"/>
      <c r="AJ578" s="204"/>
      <c r="AK578" s="205"/>
      <c r="AL578" s="59"/>
    </row>
    <row r="579" spans="2:38" ht="15" customHeight="1" x14ac:dyDescent="0.2">
      <c r="B579" s="58"/>
      <c r="C579" s="203"/>
      <c r="D579" s="204"/>
      <c r="E579" s="204"/>
      <c r="F579" s="204"/>
      <c r="G579" s="204"/>
      <c r="H579" s="204"/>
      <c r="I579" s="204"/>
      <c r="J579" s="204"/>
      <c r="K579" s="204"/>
      <c r="L579" s="204"/>
      <c r="M579" s="204"/>
      <c r="N579" s="204"/>
      <c r="O579" s="204"/>
      <c r="P579" s="204"/>
      <c r="Q579" s="204"/>
      <c r="R579" s="204"/>
      <c r="S579" s="204"/>
      <c r="T579" s="204"/>
      <c r="U579" s="204"/>
      <c r="V579" s="204"/>
      <c r="W579" s="204"/>
      <c r="X579" s="204"/>
      <c r="Y579" s="204"/>
      <c r="Z579" s="204"/>
      <c r="AA579" s="204"/>
      <c r="AB579" s="204"/>
      <c r="AC579" s="204"/>
      <c r="AD579" s="204"/>
      <c r="AE579" s="204"/>
      <c r="AF579" s="204"/>
      <c r="AG579" s="204"/>
      <c r="AH579" s="204"/>
      <c r="AI579" s="204"/>
      <c r="AJ579" s="204"/>
      <c r="AK579" s="205"/>
      <c r="AL579" s="59"/>
    </row>
    <row r="580" spans="2:38" ht="15" customHeight="1" x14ac:dyDescent="0.2">
      <c r="B580" s="58"/>
      <c r="C580" s="203"/>
      <c r="D580" s="204"/>
      <c r="E580" s="204"/>
      <c r="F580" s="204"/>
      <c r="G580" s="204"/>
      <c r="H580" s="204"/>
      <c r="I580" s="204"/>
      <c r="J580" s="204"/>
      <c r="K580" s="204"/>
      <c r="L580" s="204"/>
      <c r="M580" s="204"/>
      <c r="N580" s="204"/>
      <c r="O580" s="204"/>
      <c r="P580" s="204"/>
      <c r="Q580" s="204"/>
      <c r="R580" s="204"/>
      <c r="S580" s="204"/>
      <c r="T580" s="204"/>
      <c r="U580" s="204"/>
      <c r="V580" s="204"/>
      <c r="W580" s="204"/>
      <c r="X580" s="204"/>
      <c r="Y580" s="204"/>
      <c r="Z580" s="204"/>
      <c r="AA580" s="204"/>
      <c r="AB580" s="204"/>
      <c r="AC580" s="204"/>
      <c r="AD580" s="204"/>
      <c r="AE580" s="204"/>
      <c r="AF580" s="204"/>
      <c r="AG580" s="204"/>
      <c r="AH580" s="204"/>
      <c r="AI580" s="204"/>
      <c r="AJ580" s="204"/>
      <c r="AK580" s="205"/>
      <c r="AL580" s="59"/>
    </row>
    <row r="581" spans="2:38" ht="15" customHeight="1" x14ac:dyDescent="0.2">
      <c r="B581" s="58"/>
      <c r="C581" s="206"/>
      <c r="D581" s="207"/>
      <c r="E581" s="207"/>
      <c r="F581" s="207"/>
      <c r="G581" s="207"/>
      <c r="H581" s="207"/>
      <c r="I581" s="207"/>
      <c r="J581" s="207"/>
      <c r="K581" s="207"/>
      <c r="L581" s="207"/>
      <c r="M581" s="207"/>
      <c r="N581" s="207"/>
      <c r="O581" s="207"/>
      <c r="P581" s="207"/>
      <c r="Q581" s="207"/>
      <c r="R581" s="207"/>
      <c r="S581" s="207"/>
      <c r="T581" s="207"/>
      <c r="U581" s="207"/>
      <c r="V581" s="207"/>
      <c r="W581" s="207"/>
      <c r="X581" s="207"/>
      <c r="Y581" s="207"/>
      <c r="Z581" s="207"/>
      <c r="AA581" s="207"/>
      <c r="AB581" s="207"/>
      <c r="AC581" s="207"/>
      <c r="AD581" s="207"/>
      <c r="AE581" s="207"/>
      <c r="AF581" s="207"/>
      <c r="AG581" s="207"/>
      <c r="AH581" s="207"/>
      <c r="AI581" s="207"/>
      <c r="AJ581" s="207"/>
      <c r="AK581" s="208"/>
      <c r="AL581" s="59"/>
    </row>
    <row r="582" spans="2:38" ht="5.0999999999999996" customHeight="1" x14ac:dyDescent="0.2">
      <c r="B582" s="64"/>
      <c r="C582" s="65"/>
      <c r="D582" s="65"/>
      <c r="E582" s="65"/>
      <c r="F582" s="65"/>
      <c r="G582" s="65"/>
      <c r="H582" s="65"/>
      <c r="I582" s="65"/>
      <c r="J582" s="65"/>
      <c r="K582" s="65"/>
      <c r="L582" s="65"/>
      <c r="M582" s="65"/>
      <c r="N582" s="65"/>
      <c r="O582" s="65"/>
      <c r="P582" s="65"/>
      <c r="Q582" s="65"/>
      <c r="R582" s="65"/>
      <c r="S582" s="65"/>
      <c r="T582" s="65"/>
      <c r="U582" s="65"/>
      <c r="V582" s="65"/>
      <c r="W582" s="65"/>
      <c r="X582" s="65"/>
      <c r="Y582" s="65"/>
      <c r="Z582" s="65"/>
      <c r="AA582" s="65"/>
      <c r="AB582" s="65"/>
      <c r="AC582" s="65"/>
      <c r="AD582" s="65"/>
      <c r="AE582" s="65"/>
      <c r="AF582" s="65"/>
      <c r="AG582" s="65"/>
      <c r="AH582" s="65"/>
      <c r="AI582" s="65"/>
      <c r="AJ582" s="65"/>
      <c r="AK582" s="65"/>
      <c r="AL582" s="66"/>
    </row>
  </sheetData>
  <sheetProtection algorithmName="SHA-512" hashValue="H8iVqWxZd5VGgoQYToaLEDL79YjbUs/XKzEwG/5v6C00nbltAnYgZ+5WTKVSG8cZjUXvrqUjTfeJY+hmZNX6/Q==" saltValue="uvbHQKI/IgECQxKxok21Aw==" spinCount="100000" sheet="1" objects="1" scenarios="1"/>
  <mergeCells count="578">
    <mergeCell ref="C57:J57"/>
    <mergeCell ref="L57:S57"/>
    <mergeCell ref="U57:AB57"/>
    <mergeCell ref="AD57:AK57"/>
    <mergeCell ref="U223:AE223"/>
    <mergeCell ref="U225:AE225"/>
    <mergeCell ref="AG217:AK217"/>
    <mergeCell ref="AG219:AK219"/>
    <mergeCell ref="C48:J48"/>
    <mergeCell ref="L48:S48"/>
    <mergeCell ref="U48:AB48"/>
    <mergeCell ref="AD48:AK48"/>
    <mergeCell ref="C49:J49"/>
    <mergeCell ref="L49:S49"/>
    <mergeCell ref="U49:AB49"/>
    <mergeCell ref="AD49:AK49"/>
    <mergeCell ref="C51:J51"/>
    <mergeCell ref="L51:S51"/>
    <mergeCell ref="U51:AB51"/>
    <mergeCell ref="AD51:AK51"/>
    <mergeCell ref="C53:J53"/>
    <mergeCell ref="L53:S53"/>
    <mergeCell ref="U53:AB53"/>
    <mergeCell ref="AD53:AK53"/>
    <mergeCell ref="C55:J55"/>
    <mergeCell ref="L55:S55"/>
    <mergeCell ref="U55:AB55"/>
    <mergeCell ref="AD55:AK55"/>
    <mergeCell ref="AG221:AK221"/>
    <mergeCell ref="D290:O290"/>
    <mergeCell ref="V290:AE290"/>
    <mergeCell ref="AG290:AK290"/>
    <mergeCell ref="D281:O281"/>
    <mergeCell ref="V281:AE281"/>
    <mergeCell ref="AG281:AK281"/>
    <mergeCell ref="AG285:AK285"/>
    <mergeCell ref="D287:O287"/>
    <mergeCell ref="Q287:T287"/>
    <mergeCell ref="V287:AE287"/>
    <mergeCell ref="AG287:AK287"/>
    <mergeCell ref="D288:O288"/>
    <mergeCell ref="Q288:T288"/>
    <mergeCell ref="V288:AE288"/>
    <mergeCell ref="AG288:AK288"/>
    <mergeCell ref="D246:J246"/>
    <mergeCell ref="D248:J248"/>
    <mergeCell ref="AG223:AK223"/>
    <mergeCell ref="AG225:AK225"/>
    <mergeCell ref="D221:S221"/>
    <mergeCell ref="D223:S223"/>
    <mergeCell ref="D225:S225"/>
    <mergeCell ref="U221:AE221"/>
    <mergeCell ref="Q180:T180"/>
    <mergeCell ref="V180:AE180"/>
    <mergeCell ref="AG180:AK180"/>
    <mergeCell ref="D215:S215"/>
    <mergeCell ref="D217:S217"/>
    <mergeCell ref="D219:S219"/>
    <mergeCell ref="U215:AE215"/>
    <mergeCell ref="U217:AE217"/>
    <mergeCell ref="U219:AE219"/>
    <mergeCell ref="AG194:AK194"/>
    <mergeCell ref="D196:O196"/>
    <mergeCell ref="Q196:T196"/>
    <mergeCell ref="AA196:AE196"/>
    <mergeCell ref="V196:Y196"/>
    <mergeCell ref="AG196:AK196"/>
    <mergeCell ref="D197:O197"/>
    <mergeCell ref="Q197:T197"/>
    <mergeCell ref="AA197:AE197"/>
    <mergeCell ref="V197:Y197"/>
    <mergeCell ref="AG197:AK197"/>
    <mergeCell ref="D272:O272"/>
    <mergeCell ref="V272:AE272"/>
    <mergeCell ref="AG272:AK272"/>
    <mergeCell ref="AG267:AK267"/>
    <mergeCell ref="D269:O269"/>
    <mergeCell ref="Q269:T269"/>
    <mergeCell ref="V269:AE269"/>
    <mergeCell ref="AG269:AK269"/>
    <mergeCell ref="D270:O270"/>
    <mergeCell ref="Q270:T270"/>
    <mergeCell ref="V270:AE270"/>
    <mergeCell ref="AG270:AK270"/>
    <mergeCell ref="AG276:AK276"/>
    <mergeCell ref="D278:O278"/>
    <mergeCell ref="Q278:T278"/>
    <mergeCell ref="V278:AE278"/>
    <mergeCell ref="AG278:AK278"/>
    <mergeCell ref="D279:O279"/>
    <mergeCell ref="Q279:T279"/>
    <mergeCell ref="V279:AE279"/>
    <mergeCell ref="AG279:AK279"/>
    <mergeCell ref="C16:J16"/>
    <mergeCell ref="L16:S16"/>
    <mergeCell ref="U13:AB13"/>
    <mergeCell ref="AD13:AK13"/>
    <mergeCell ref="U14:AB14"/>
    <mergeCell ref="AD14:AK14"/>
    <mergeCell ref="D188:O188"/>
    <mergeCell ref="V188:AE188"/>
    <mergeCell ref="AG188:AK188"/>
    <mergeCell ref="D182:O182"/>
    <mergeCell ref="V182:AE182"/>
    <mergeCell ref="AG182:AK182"/>
    <mergeCell ref="D184:O184"/>
    <mergeCell ref="V184:AE184"/>
    <mergeCell ref="AG184:AK184"/>
    <mergeCell ref="D186:O186"/>
    <mergeCell ref="V186:AE186"/>
    <mergeCell ref="AG186:AK186"/>
    <mergeCell ref="AG177:AK177"/>
    <mergeCell ref="D179:O179"/>
    <mergeCell ref="Q179:T179"/>
    <mergeCell ref="V179:AE179"/>
    <mergeCell ref="AG179:AK179"/>
    <mergeCell ref="D180:O180"/>
    <mergeCell ref="C10:J10"/>
    <mergeCell ref="L10:S10"/>
    <mergeCell ref="U10:AB10"/>
    <mergeCell ref="AD10:AK10"/>
    <mergeCell ref="C11:J11"/>
    <mergeCell ref="L11:S11"/>
    <mergeCell ref="U11:AB11"/>
    <mergeCell ref="AD11:AK11"/>
    <mergeCell ref="C13:J13"/>
    <mergeCell ref="L13:S13"/>
    <mergeCell ref="C63:J63"/>
    <mergeCell ref="L63:S63"/>
    <mergeCell ref="U63:AB63"/>
    <mergeCell ref="AD63:AK63"/>
    <mergeCell ref="C64:J64"/>
    <mergeCell ref="L64:S64"/>
    <mergeCell ref="U64:AB64"/>
    <mergeCell ref="AD64:AK64"/>
    <mergeCell ref="C14:J14"/>
    <mergeCell ref="L14:S14"/>
    <mergeCell ref="C17:J17"/>
    <mergeCell ref="L17:S17"/>
    <mergeCell ref="C23:J23"/>
    <mergeCell ref="L23:S23"/>
    <mergeCell ref="U23:AB23"/>
    <mergeCell ref="AD23:AK23"/>
    <mergeCell ref="C24:J24"/>
    <mergeCell ref="L24:S24"/>
    <mergeCell ref="U24:AB24"/>
    <mergeCell ref="AD24:AK24"/>
    <mergeCell ref="C26:J26"/>
    <mergeCell ref="L26:S26"/>
    <mergeCell ref="U26:AB26"/>
    <mergeCell ref="AD26:AK26"/>
    <mergeCell ref="C27:J27"/>
    <mergeCell ref="L27:S27"/>
    <mergeCell ref="U27:AB27"/>
    <mergeCell ref="AD27:AK27"/>
    <mergeCell ref="C43:H43"/>
    <mergeCell ref="J43:Q43"/>
    <mergeCell ref="S43:X43"/>
    <mergeCell ref="Z43:AE43"/>
    <mergeCell ref="C36:J36"/>
    <mergeCell ref="L36:S36"/>
    <mergeCell ref="U36:AB36"/>
    <mergeCell ref="AD36:AK36"/>
    <mergeCell ref="C42:J42"/>
    <mergeCell ref="L42:S42"/>
    <mergeCell ref="C37:J37"/>
    <mergeCell ref="L37:S37"/>
    <mergeCell ref="U37:AB37"/>
    <mergeCell ref="AD37:AK37"/>
    <mergeCell ref="C39:J39"/>
    <mergeCell ref="L39:S39"/>
    <mergeCell ref="C40:J40"/>
    <mergeCell ref="L40:S40"/>
    <mergeCell ref="V39:AJ42"/>
    <mergeCell ref="BJ64:BQ64"/>
    <mergeCell ref="C83:J83"/>
    <mergeCell ref="C85:J85"/>
    <mergeCell ref="C71:J71"/>
    <mergeCell ref="L71:S71"/>
    <mergeCell ref="U71:AB71"/>
    <mergeCell ref="AD71:AK71"/>
    <mergeCell ref="C77:J77"/>
    <mergeCell ref="C79:J79"/>
    <mergeCell ref="C81:J81"/>
    <mergeCell ref="R77:AK77"/>
    <mergeCell ref="L77:P77"/>
    <mergeCell ref="C70:J70"/>
    <mergeCell ref="L70:S70"/>
    <mergeCell ref="U70:AB70"/>
    <mergeCell ref="AD70:AK70"/>
    <mergeCell ref="I111:Q111"/>
    <mergeCell ref="I112:Q112"/>
    <mergeCell ref="C112:G112"/>
    <mergeCell ref="AG116:AK116"/>
    <mergeCell ref="C118:G118"/>
    <mergeCell ref="C119:G119"/>
    <mergeCell ref="C87:J87"/>
    <mergeCell ref="AD93:AK93"/>
    <mergeCell ref="C98:AK102"/>
    <mergeCell ref="I118:O118"/>
    <mergeCell ref="Q118:U118"/>
    <mergeCell ref="W118:AA118"/>
    <mergeCell ref="AC118:AK118"/>
    <mergeCell ref="I119:O119"/>
    <mergeCell ref="Q119:U119"/>
    <mergeCell ref="W119:AA119"/>
    <mergeCell ref="AC119:AK119"/>
    <mergeCell ref="AG144:AK144"/>
    <mergeCell ref="AG147:AK147"/>
    <mergeCell ref="D131:L131"/>
    <mergeCell ref="O131:V131"/>
    <mergeCell ref="X131:AE131"/>
    <mergeCell ref="AG131:AK131"/>
    <mergeCell ref="X136:AE136"/>
    <mergeCell ref="X134:AE134"/>
    <mergeCell ref="X132:AE132"/>
    <mergeCell ref="AG132:AK132"/>
    <mergeCell ref="AG134:AK134"/>
    <mergeCell ref="AG136:AK136"/>
    <mergeCell ref="AG138:AK138"/>
    <mergeCell ref="AG140:AK140"/>
    <mergeCell ref="AG142:AK142"/>
    <mergeCell ref="AG61:AK61"/>
    <mergeCell ref="AG68:AK68"/>
    <mergeCell ref="AG109:AK109"/>
    <mergeCell ref="AG129:AK129"/>
    <mergeCell ref="AG151:AK151"/>
    <mergeCell ref="D153:L153"/>
    <mergeCell ref="O153:V153"/>
    <mergeCell ref="X153:AE153"/>
    <mergeCell ref="AG153:AK153"/>
    <mergeCell ref="D132:M132"/>
    <mergeCell ref="D134:M134"/>
    <mergeCell ref="D136:M136"/>
    <mergeCell ref="D138:M138"/>
    <mergeCell ref="D140:M140"/>
    <mergeCell ref="D142:M142"/>
    <mergeCell ref="O132:V132"/>
    <mergeCell ref="O134:V134"/>
    <mergeCell ref="O136:V136"/>
    <mergeCell ref="O138:V138"/>
    <mergeCell ref="O140:V140"/>
    <mergeCell ref="O142:V142"/>
    <mergeCell ref="X142:AE142"/>
    <mergeCell ref="X140:AE140"/>
    <mergeCell ref="X138:AE138"/>
    <mergeCell ref="D154:M154"/>
    <mergeCell ref="O154:V154"/>
    <mergeCell ref="X154:AE154"/>
    <mergeCell ref="AG154:AK154"/>
    <mergeCell ref="D156:M156"/>
    <mergeCell ref="O156:V156"/>
    <mergeCell ref="X156:AE156"/>
    <mergeCell ref="AG156:AK156"/>
    <mergeCell ref="D158:M158"/>
    <mergeCell ref="O158:V158"/>
    <mergeCell ref="X158:AE158"/>
    <mergeCell ref="AG158:AK158"/>
    <mergeCell ref="D160:M160"/>
    <mergeCell ref="O160:V160"/>
    <mergeCell ref="X160:AE160"/>
    <mergeCell ref="AG160:AK160"/>
    <mergeCell ref="AG164:AK164"/>
    <mergeCell ref="D166:L166"/>
    <mergeCell ref="O166:V166"/>
    <mergeCell ref="X166:AE166"/>
    <mergeCell ref="AG166:AK166"/>
    <mergeCell ref="D167:M167"/>
    <mergeCell ref="O167:V167"/>
    <mergeCell ref="X167:AE167"/>
    <mergeCell ref="AG167:AK167"/>
    <mergeCell ref="D169:M169"/>
    <mergeCell ref="O169:V169"/>
    <mergeCell ref="X169:AE169"/>
    <mergeCell ref="AG169:AK169"/>
    <mergeCell ref="D171:M171"/>
    <mergeCell ref="O171:V171"/>
    <mergeCell ref="X171:AE171"/>
    <mergeCell ref="AG171:AK171"/>
    <mergeCell ref="D173:M173"/>
    <mergeCell ref="O173:V173"/>
    <mergeCell ref="X173:AE173"/>
    <mergeCell ref="AG173:AK173"/>
    <mergeCell ref="AG241:AK241"/>
    <mergeCell ref="AG243:AK243"/>
    <mergeCell ref="AG244:AK244"/>
    <mergeCell ref="L243:O243"/>
    <mergeCell ref="D243:J243"/>
    <mergeCell ref="Q243:U243"/>
    <mergeCell ref="W243:Z243"/>
    <mergeCell ref="AB243:AE243"/>
    <mergeCell ref="D244:J244"/>
    <mergeCell ref="Q244:U244"/>
    <mergeCell ref="AB244:AE244"/>
    <mergeCell ref="W244:Z244"/>
    <mergeCell ref="D190:O190"/>
    <mergeCell ref="V190:AE190"/>
    <mergeCell ref="AG190:AK190"/>
    <mergeCell ref="AG212:AK212"/>
    <mergeCell ref="AG214:AK214"/>
    <mergeCell ref="D214:S214"/>
    <mergeCell ref="U214:AE214"/>
    <mergeCell ref="AG215:AK215"/>
    <mergeCell ref="D250:J250"/>
    <mergeCell ref="D252:J252"/>
    <mergeCell ref="D254:J254"/>
    <mergeCell ref="L244:O244"/>
    <mergeCell ref="L246:O246"/>
    <mergeCell ref="L248:O248"/>
    <mergeCell ref="L250:O250"/>
    <mergeCell ref="L252:O252"/>
    <mergeCell ref="L254:O254"/>
    <mergeCell ref="Q246:U246"/>
    <mergeCell ref="Q248:U248"/>
    <mergeCell ref="Q250:U250"/>
    <mergeCell ref="Q252:U252"/>
    <mergeCell ref="Q254:U254"/>
    <mergeCell ref="AG246:AK246"/>
    <mergeCell ref="AG248:AK248"/>
    <mergeCell ref="AG250:AK250"/>
    <mergeCell ref="AG252:AK252"/>
    <mergeCell ref="AG254:AK254"/>
    <mergeCell ref="AB246:AE246"/>
    <mergeCell ref="AB248:AE248"/>
    <mergeCell ref="AB250:AE250"/>
    <mergeCell ref="AB252:AE252"/>
    <mergeCell ref="AB254:AE254"/>
    <mergeCell ref="W246:Z246"/>
    <mergeCell ref="W248:Z248"/>
    <mergeCell ref="W250:Z250"/>
    <mergeCell ref="W252:Z252"/>
    <mergeCell ref="W254:Z254"/>
    <mergeCell ref="D234:O234"/>
    <mergeCell ref="D235:O235"/>
    <mergeCell ref="D237:O237"/>
    <mergeCell ref="V235:Z235"/>
    <mergeCell ref="V237:Z237"/>
    <mergeCell ref="AB237:AE237"/>
    <mergeCell ref="AG237:AK237"/>
    <mergeCell ref="AG232:AK232"/>
    <mergeCell ref="Q234:T234"/>
    <mergeCell ref="V234:Z234"/>
    <mergeCell ref="AB234:AE234"/>
    <mergeCell ref="AG234:AK234"/>
    <mergeCell ref="Q235:T235"/>
    <mergeCell ref="AB235:AE235"/>
    <mergeCell ref="AG235:AK235"/>
    <mergeCell ref="D206:O206"/>
    <mergeCell ref="Q206:T206"/>
    <mergeCell ref="AG206:AK206"/>
    <mergeCell ref="D208:O208"/>
    <mergeCell ref="AG208:AK208"/>
    <mergeCell ref="V206:AE206"/>
    <mergeCell ref="V208:AE208"/>
    <mergeCell ref="D199:O199"/>
    <mergeCell ref="AA199:AE199"/>
    <mergeCell ref="V199:Y199"/>
    <mergeCell ref="AG199:AK199"/>
    <mergeCell ref="AG203:AK203"/>
    <mergeCell ref="D205:O205"/>
    <mergeCell ref="Q205:T205"/>
    <mergeCell ref="AG205:AK205"/>
    <mergeCell ref="V205:AE205"/>
    <mergeCell ref="D263:O263"/>
    <mergeCell ref="V263:Z263"/>
    <mergeCell ref="AB263:AE263"/>
    <mergeCell ref="AG263:AK263"/>
    <mergeCell ref="AG258:AK258"/>
    <mergeCell ref="D260:O260"/>
    <mergeCell ref="Q260:T260"/>
    <mergeCell ref="V260:Z260"/>
    <mergeCell ref="AB260:AE260"/>
    <mergeCell ref="AG260:AK260"/>
    <mergeCell ref="D261:O261"/>
    <mergeCell ref="Q261:T261"/>
    <mergeCell ref="V261:Z261"/>
    <mergeCell ref="AB261:AE261"/>
    <mergeCell ref="AG261:AK261"/>
    <mergeCell ref="C313:AK317"/>
    <mergeCell ref="AG324:AK324"/>
    <mergeCell ref="D299:O299"/>
    <mergeCell ref="V299:AE299"/>
    <mergeCell ref="AG299:AK299"/>
    <mergeCell ref="AG306:AK306"/>
    <mergeCell ref="AG294:AK294"/>
    <mergeCell ref="D296:O296"/>
    <mergeCell ref="Q296:T296"/>
    <mergeCell ref="V296:AE296"/>
    <mergeCell ref="AG296:AK296"/>
    <mergeCell ref="D297:O297"/>
    <mergeCell ref="Q297:T297"/>
    <mergeCell ref="V297:AE297"/>
    <mergeCell ref="AG297:AK297"/>
    <mergeCell ref="D326:O326"/>
    <mergeCell ref="Q326:T326"/>
    <mergeCell ref="V326:AE326"/>
    <mergeCell ref="AG326:AK326"/>
    <mergeCell ref="D327:O327"/>
    <mergeCell ref="Q327:T327"/>
    <mergeCell ref="V327:AE327"/>
    <mergeCell ref="AG327:AK327"/>
    <mergeCell ref="D329:O329"/>
    <mergeCell ref="V329:AE329"/>
    <mergeCell ref="AG329:AK329"/>
    <mergeCell ref="D337:O337"/>
    <mergeCell ref="V337:AE337"/>
    <mergeCell ref="AG337:AK337"/>
    <mergeCell ref="D331:O331"/>
    <mergeCell ref="V331:AE331"/>
    <mergeCell ref="AG331:AK331"/>
    <mergeCell ref="D333:O333"/>
    <mergeCell ref="V333:AE333"/>
    <mergeCell ref="AG333:AK333"/>
    <mergeCell ref="D335:O335"/>
    <mergeCell ref="V335:AE335"/>
    <mergeCell ref="AG335:AK335"/>
    <mergeCell ref="Q333:T333"/>
    <mergeCell ref="Q335:T335"/>
    <mergeCell ref="Q337:T337"/>
    <mergeCell ref="D346:O346"/>
    <mergeCell ref="V346:AE346"/>
    <mergeCell ref="AG346:AK346"/>
    <mergeCell ref="D348:O348"/>
    <mergeCell ref="V348:AE348"/>
    <mergeCell ref="AG348:AK348"/>
    <mergeCell ref="D350:O350"/>
    <mergeCell ref="V350:AE350"/>
    <mergeCell ref="AG350:AK350"/>
    <mergeCell ref="Q346:T346"/>
    <mergeCell ref="Q348:T348"/>
    <mergeCell ref="Q350:T350"/>
    <mergeCell ref="AG341:AK341"/>
    <mergeCell ref="D343:O343"/>
    <mergeCell ref="Q343:T343"/>
    <mergeCell ref="V343:AE343"/>
    <mergeCell ref="AG343:AK343"/>
    <mergeCell ref="D344:O344"/>
    <mergeCell ref="Q344:T344"/>
    <mergeCell ref="V344:AE344"/>
    <mergeCell ref="AG344:AK344"/>
    <mergeCell ref="AG354:AK354"/>
    <mergeCell ref="D356:O356"/>
    <mergeCell ref="Q356:T356"/>
    <mergeCell ref="V356:AE356"/>
    <mergeCell ref="AG356:AK356"/>
    <mergeCell ref="D357:O357"/>
    <mergeCell ref="Q357:T357"/>
    <mergeCell ref="V357:AE357"/>
    <mergeCell ref="AG357:AK357"/>
    <mergeCell ref="AG367:AK367"/>
    <mergeCell ref="AG369:AK369"/>
    <mergeCell ref="AG370:AK370"/>
    <mergeCell ref="D359:O359"/>
    <mergeCell ref="V359:AE359"/>
    <mergeCell ref="AG359:AK359"/>
    <mergeCell ref="D361:O361"/>
    <mergeCell ref="V361:AE361"/>
    <mergeCell ref="AG361:AK361"/>
    <mergeCell ref="D363:O363"/>
    <mergeCell ref="V363:AE363"/>
    <mergeCell ref="AG363:AK363"/>
    <mergeCell ref="Q359:T359"/>
    <mergeCell ref="Q361:T361"/>
    <mergeCell ref="Q363:T363"/>
    <mergeCell ref="C389:AK393"/>
    <mergeCell ref="AA402:AE402"/>
    <mergeCell ref="AA404:AE404"/>
    <mergeCell ref="AA406:AE406"/>
    <mergeCell ref="AA408:AE408"/>
    <mergeCell ref="AA410:AE410"/>
    <mergeCell ref="AA412:AE412"/>
    <mergeCell ref="AA369:AE369"/>
    <mergeCell ref="AA370:AE370"/>
    <mergeCell ref="AA372:AE372"/>
    <mergeCell ref="AG372:AK372"/>
    <mergeCell ref="AG380:AK380"/>
    <mergeCell ref="AG382:AK382"/>
    <mergeCell ref="AG384:AK384"/>
    <mergeCell ref="AG458:AK458"/>
    <mergeCell ref="AA438:AE438"/>
    <mergeCell ref="AA440:AE440"/>
    <mergeCell ref="AA442:AE442"/>
    <mergeCell ref="AA444:AE444"/>
    <mergeCell ref="AA446:AE446"/>
    <mergeCell ref="AA448:AE448"/>
    <mergeCell ref="AG456:AK456"/>
    <mergeCell ref="AA414:AE414"/>
    <mergeCell ref="AA416:AE416"/>
    <mergeCell ref="AA418:AE418"/>
    <mergeCell ref="AA420:AE420"/>
    <mergeCell ref="AA422:AE422"/>
    <mergeCell ref="AA424:AE424"/>
    <mergeCell ref="AA426:AE426"/>
    <mergeCell ref="AA428:AE428"/>
    <mergeCell ref="AA430:AE430"/>
    <mergeCell ref="AG502:AK502"/>
    <mergeCell ref="AA478:AE478"/>
    <mergeCell ref="AA480:AE480"/>
    <mergeCell ref="AA482:AE482"/>
    <mergeCell ref="AA484:AE484"/>
    <mergeCell ref="AA486:AE486"/>
    <mergeCell ref="AA488:AE488"/>
    <mergeCell ref="AA490:AE490"/>
    <mergeCell ref="AA492:AE492"/>
    <mergeCell ref="AA494:AE494"/>
    <mergeCell ref="AA496:AE496"/>
    <mergeCell ref="AA498:AE498"/>
    <mergeCell ref="AA500:AE500"/>
    <mergeCell ref="C577:AK581"/>
    <mergeCell ref="L79:P79"/>
    <mergeCell ref="L81:P81"/>
    <mergeCell ref="L83:P83"/>
    <mergeCell ref="L85:P85"/>
    <mergeCell ref="L87:P87"/>
    <mergeCell ref="R79:AK79"/>
    <mergeCell ref="R81:AK81"/>
    <mergeCell ref="R83:AK83"/>
    <mergeCell ref="R85:AK85"/>
    <mergeCell ref="R87:AK87"/>
    <mergeCell ref="C111:G111"/>
    <mergeCell ref="C547:AK551"/>
    <mergeCell ref="C559:AK559"/>
    <mergeCell ref="P564:Z564"/>
    <mergeCell ref="AB564:AL564"/>
    <mergeCell ref="P568:Z568"/>
    <mergeCell ref="AB568:AL568"/>
    <mergeCell ref="AA508:AE508"/>
    <mergeCell ref="AG532:AK532"/>
    <mergeCell ref="AG538:AK538"/>
    <mergeCell ref="AG540:AK540"/>
    <mergeCell ref="AG542:AK542"/>
    <mergeCell ref="AA510:AE510"/>
    <mergeCell ref="AB573:AL573"/>
    <mergeCell ref="P573:Z573"/>
    <mergeCell ref="AA512:AE512"/>
    <mergeCell ref="AA514:AE514"/>
    <mergeCell ref="AA516:AE516"/>
    <mergeCell ref="AA518:AE518"/>
    <mergeCell ref="AA520:AE520"/>
    <mergeCell ref="AA522:AE522"/>
    <mergeCell ref="AA524:AE524"/>
    <mergeCell ref="AA526:AE526"/>
    <mergeCell ref="AA528:AE528"/>
    <mergeCell ref="AA530:AE530"/>
    <mergeCell ref="AG460:AK460"/>
    <mergeCell ref="AG432:AK432"/>
    <mergeCell ref="AG450:AK450"/>
    <mergeCell ref="C465:AK469"/>
    <mergeCell ref="C125:G125"/>
    <mergeCell ref="I125:O125"/>
    <mergeCell ref="Q125:U125"/>
    <mergeCell ref="W125:AA125"/>
    <mergeCell ref="AC125:AK125"/>
    <mergeCell ref="Q182:T182"/>
    <mergeCell ref="Q184:T184"/>
    <mergeCell ref="Q186:T186"/>
    <mergeCell ref="Q188:T188"/>
    <mergeCell ref="Q190:T190"/>
    <mergeCell ref="Q199:T199"/>
    <mergeCell ref="Q208:T208"/>
    <mergeCell ref="Q237:T237"/>
    <mergeCell ref="Q263:T263"/>
    <mergeCell ref="Q272:T272"/>
    <mergeCell ref="Q281:T281"/>
    <mergeCell ref="Q290:T290"/>
    <mergeCell ref="Q299:T299"/>
    <mergeCell ref="Q329:T329"/>
    <mergeCell ref="Q331:T331"/>
    <mergeCell ref="C121:G121"/>
    <mergeCell ref="I121:O121"/>
    <mergeCell ref="Q121:U121"/>
    <mergeCell ref="W121:AA121"/>
    <mergeCell ref="AC121:AK121"/>
    <mergeCell ref="C123:G123"/>
    <mergeCell ref="I123:O123"/>
    <mergeCell ref="Q123:U123"/>
    <mergeCell ref="W123:AA123"/>
    <mergeCell ref="AC123:AK123"/>
  </mergeCells>
  <conditionalFormatting sqref="C11:J11 L11:S11 U11:AB11 AD11:AK11 L17:S17 C17:J17 L14:S14 C14:J14 C24:J24 L24:S24 AD27:AK27 U27:AB27 L27:S27 C27:J27">
    <cfRule type="cellIs" dxfId="101" priority="192" operator="equal">
      <formula>""</formula>
    </cfRule>
  </conditionalFormatting>
  <conditionalFormatting sqref="AD93:AK93">
    <cfRule type="cellIs" dxfId="100" priority="180" operator="equal">
      <formula>""</formula>
    </cfRule>
  </conditionalFormatting>
  <conditionalFormatting sqref="AG68:AK68">
    <cfRule type="cellIs" dxfId="99" priority="174" operator="equal">
      <formula>""</formula>
    </cfRule>
  </conditionalFormatting>
  <conditionalFormatting sqref="AG61:AK61">
    <cfRule type="cellIs" dxfId="98" priority="175" operator="equal">
      <formula>""</formula>
    </cfRule>
  </conditionalFormatting>
  <conditionalFormatting sqref="C64:J64 L64:S64 U64:AB64 AD64:AK64">
    <cfRule type="cellIs" dxfId="97" priority="193" operator="equal">
      <formula>$AG$61="non"</formula>
    </cfRule>
  </conditionalFormatting>
  <conditionalFormatting sqref="C71:J71 L71:S71 U71:AB71 AD71:AK71">
    <cfRule type="cellIs" dxfId="96" priority="195" operator="equal">
      <formula>$AG$68="non"</formula>
    </cfRule>
  </conditionalFormatting>
  <conditionalFormatting sqref="AG129:AK129">
    <cfRule type="cellIs" dxfId="95" priority="92" operator="equal">
      <formula>""</formula>
    </cfRule>
  </conditionalFormatting>
  <conditionalFormatting sqref="AG151:AK151">
    <cfRule type="cellIs" dxfId="94" priority="91" operator="equal">
      <formula>""</formula>
    </cfRule>
  </conditionalFormatting>
  <conditionalFormatting sqref="L79:P79">
    <cfRule type="cellIs" dxfId="93" priority="72" operator="equal">
      <formula>""</formula>
    </cfRule>
  </conditionalFormatting>
  <conditionalFormatting sqref="R79:AK79">
    <cfRule type="cellIs" dxfId="92" priority="67" operator="equal">
      <formula>$L$79="non"</formula>
    </cfRule>
  </conditionalFormatting>
  <conditionalFormatting sqref="R81:AK81">
    <cfRule type="cellIs" dxfId="91" priority="66" operator="equal">
      <formula>$L$81="non"</formula>
    </cfRule>
  </conditionalFormatting>
  <conditionalFormatting sqref="R83:AK83">
    <cfRule type="cellIs" dxfId="90" priority="65" operator="equal">
      <formula>$L$83="non"</formula>
    </cfRule>
  </conditionalFormatting>
  <conditionalFormatting sqref="R85:AK85">
    <cfRule type="cellIs" dxfId="89" priority="64" operator="equal">
      <formula>$L$85="non"</formula>
    </cfRule>
  </conditionalFormatting>
  <conditionalFormatting sqref="R87:AK87">
    <cfRule type="cellIs" dxfId="88" priority="63" operator="equal">
      <formula>$L$87="non"</formula>
    </cfRule>
  </conditionalFormatting>
  <conditionalFormatting sqref="AG109:AK109">
    <cfRule type="cellIs" dxfId="87" priority="61" operator="equal">
      <formula>""</formula>
    </cfRule>
  </conditionalFormatting>
  <conditionalFormatting sqref="AG116:AK116">
    <cfRule type="cellIs" dxfId="86" priority="58" operator="equal">
      <formula>""</formula>
    </cfRule>
  </conditionalFormatting>
  <conditionalFormatting sqref="C119:G119 I119:O119 Q119:U119 W119:AA119 AC119:AK119">
    <cfRule type="cellIs" dxfId="85" priority="57" operator="equal">
      <formula>$AG$116="non"</formula>
    </cfRule>
  </conditionalFormatting>
  <conditionalFormatting sqref="D132:M132 O132:V132 X132:AE132 AG132:AK132">
    <cfRule type="cellIs" dxfId="84" priority="56" operator="equal">
      <formula>$AG$129="non"</formula>
    </cfRule>
  </conditionalFormatting>
  <conditionalFormatting sqref="AG144:AK144">
    <cfRule type="cellIs" dxfId="83" priority="55" operator="equal">
      <formula>$AG$129="non"</formula>
    </cfRule>
  </conditionalFormatting>
  <conditionalFormatting sqref="AG147:AK147">
    <cfRule type="cellIs" dxfId="82" priority="54" operator="equal">
      <formula>$AG$129="non"</formula>
    </cfRule>
  </conditionalFormatting>
  <conditionalFormatting sqref="D154:M154 O154:V154 X154:AE154 AG154:AK154">
    <cfRule type="cellIs" dxfId="81" priority="53" operator="equal">
      <formula>$AG$151="non"</formula>
    </cfRule>
  </conditionalFormatting>
  <conditionalFormatting sqref="D167:M167 O167:V167 X167:AE167 AG167:AK167">
    <cfRule type="cellIs" dxfId="80" priority="52" operator="equal">
      <formula>$AG$164="non"</formula>
    </cfRule>
  </conditionalFormatting>
  <conditionalFormatting sqref="D180:O180 Q180:T180 V180:AE180 AG180:AK180">
    <cfRule type="cellIs" dxfId="79" priority="51" operator="equal">
      <formula>$AG$177="non"</formula>
    </cfRule>
  </conditionalFormatting>
  <conditionalFormatting sqref="D197:O197 Q197:T197 V197:Y197 AA197:AE197 AG197:AK197">
    <cfRule type="cellIs" dxfId="78" priority="50" operator="equal">
      <formula>$AG$194="non"</formula>
    </cfRule>
  </conditionalFormatting>
  <conditionalFormatting sqref="D206:O206 Q206:T206 V206:AE206 AG206:AK206">
    <cfRule type="cellIs" dxfId="77" priority="49" operator="equal">
      <formula>$AG$203="non"</formula>
    </cfRule>
  </conditionalFormatting>
  <conditionalFormatting sqref="D215:S215 U215:AE215 AG215:AK215">
    <cfRule type="cellIs" dxfId="76" priority="48" operator="equal">
      <formula>$AG$212="non"</formula>
    </cfRule>
  </conditionalFormatting>
  <conditionalFormatting sqref="D235:O235 Q235:T235 V235:Z235 AB235:AE235">
    <cfRule type="cellIs" dxfId="75" priority="47" operator="equal">
      <formula>$AG$232="non"</formula>
    </cfRule>
  </conditionalFormatting>
  <conditionalFormatting sqref="D244:J244 L244:O244 Q244:U244 W244:Z244 AB244:AE244">
    <cfRule type="cellIs" dxfId="74" priority="46" operator="equal">
      <formula>$AG$241="non"</formula>
    </cfRule>
  </conditionalFormatting>
  <conditionalFormatting sqref="D261:O261 Q261:T261 AB261:AE261 V261:Z261">
    <cfRule type="cellIs" dxfId="73" priority="45" operator="equal">
      <formula>$AG$258="non"</formula>
    </cfRule>
  </conditionalFormatting>
  <conditionalFormatting sqref="AG270:AK270 V270:AE270 D270:O270 Q270:T270">
    <cfRule type="cellIs" dxfId="72" priority="44" operator="equal">
      <formula>$AG$267="non"</formula>
    </cfRule>
  </conditionalFormatting>
  <conditionalFormatting sqref="D279:O279 Q279:T279 V279:AE279 AG279:AK279">
    <cfRule type="cellIs" dxfId="71" priority="43" operator="equal">
      <formula>$AG$276="non"</formula>
    </cfRule>
  </conditionalFormatting>
  <conditionalFormatting sqref="D288:O288 Q288:T288 V288:AE288 AG288:AK288">
    <cfRule type="cellIs" dxfId="70" priority="42" operator="equal">
      <formula>$AG$285="non"</formula>
    </cfRule>
  </conditionalFormatting>
  <conditionalFormatting sqref="D297:O297 Q297:T297 V297:AE297 AG297:AK297">
    <cfRule type="cellIs" dxfId="69" priority="41" operator="equal">
      <formula>$AG$294="non"</formula>
    </cfRule>
  </conditionalFormatting>
  <conditionalFormatting sqref="D327:O327 Q327:T327 V327:AE327 AG327:AK327">
    <cfRule type="cellIs" dxfId="68" priority="40" operator="equal">
      <formula>$AG$324="non"</formula>
    </cfRule>
  </conditionalFormatting>
  <conditionalFormatting sqref="D344:O344 Q344:T344 V344:AE344 AG344:AK344">
    <cfRule type="cellIs" dxfId="67" priority="39" operator="equal">
      <formula>$AG$341="non"</formula>
    </cfRule>
  </conditionalFormatting>
  <conditionalFormatting sqref="D357:O357 Q357:T357 V357:AE357 AG357:AK357">
    <cfRule type="cellIs" dxfId="66" priority="38" operator="equal">
      <formula>$AG$354="non"</formula>
    </cfRule>
  </conditionalFormatting>
  <conditionalFormatting sqref="AA370:AE370 AA372:AE372">
    <cfRule type="cellIs" dxfId="65" priority="37" operator="equal">
      <formula>$AG$367="non"</formula>
    </cfRule>
  </conditionalFormatting>
  <conditionalFormatting sqref="AG370:AK370">
    <cfRule type="cellIs" dxfId="64" priority="36" operator="equal">
      <formula>$AG$367="non"</formula>
    </cfRule>
  </conditionalFormatting>
  <conditionalFormatting sqref="C112:G112">
    <cfRule type="cellIs" dxfId="63" priority="31" operator="equal">
      <formula>$AG$109="non"</formula>
    </cfRule>
  </conditionalFormatting>
  <conditionalFormatting sqref="I112:Q112">
    <cfRule type="cellIs" dxfId="62" priority="30" operator="equal">
      <formula>$AG$109="non"</formula>
    </cfRule>
  </conditionalFormatting>
  <conditionalFormatting sqref="AG164:AK164">
    <cfRule type="cellIs" dxfId="61" priority="29" operator="equal">
      <formula>""</formula>
    </cfRule>
  </conditionalFormatting>
  <conditionalFormatting sqref="AG177:AK177">
    <cfRule type="cellIs" dxfId="60" priority="28" operator="equal">
      <formula>""</formula>
    </cfRule>
  </conditionalFormatting>
  <conditionalFormatting sqref="AG194:AK194">
    <cfRule type="cellIs" dxfId="59" priority="27" operator="equal">
      <formula>""</formula>
    </cfRule>
  </conditionalFormatting>
  <conditionalFormatting sqref="AG203:AK203">
    <cfRule type="cellIs" dxfId="58" priority="26" operator="equal">
      <formula>""</formula>
    </cfRule>
  </conditionalFormatting>
  <conditionalFormatting sqref="AG212:AK212">
    <cfRule type="cellIs" dxfId="57" priority="25" operator="equal">
      <formula>""</formula>
    </cfRule>
  </conditionalFormatting>
  <conditionalFormatting sqref="AG232:AK232">
    <cfRule type="cellIs" dxfId="56" priority="24" operator="equal">
      <formula>""</formula>
    </cfRule>
  </conditionalFormatting>
  <conditionalFormatting sqref="AG241:AK241">
    <cfRule type="cellIs" dxfId="55" priority="23" operator="equal">
      <formula>""</formula>
    </cfRule>
  </conditionalFormatting>
  <conditionalFormatting sqref="AG258:AK258">
    <cfRule type="cellIs" dxfId="54" priority="22" operator="equal">
      <formula>""</formula>
    </cfRule>
  </conditionalFormatting>
  <conditionalFormatting sqref="AG267:AK267">
    <cfRule type="cellIs" dxfId="53" priority="21" operator="equal">
      <formula>""</formula>
    </cfRule>
  </conditionalFormatting>
  <conditionalFormatting sqref="AG276:AK276">
    <cfRule type="cellIs" dxfId="52" priority="20" operator="equal">
      <formula>""</formula>
    </cfRule>
  </conditionalFormatting>
  <conditionalFormatting sqref="AG285:AK285">
    <cfRule type="cellIs" dxfId="51" priority="19" operator="equal">
      <formula>""</formula>
    </cfRule>
  </conditionalFormatting>
  <conditionalFormatting sqref="AG294:AK294">
    <cfRule type="cellIs" dxfId="50" priority="18" operator="equal">
      <formula>""</formula>
    </cfRule>
  </conditionalFormatting>
  <conditionalFormatting sqref="AG306:AK306">
    <cfRule type="cellIs" dxfId="49" priority="17" operator="equal">
      <formula>""</formula>
    </cfRule>
  </conditionalFormatting>
  <conditionalFormatting sqref="AG324:AK324">
    <cfRule type="cellIs" dxfId="48" priority="16" operator="equal">
      <formula>""</formula>
    </cfRule>
  </conditionalFormatting>
  <conditionalFormatting sqref="AG341:AK341">
    <cfRule type="cellIs" dxfId="47" priority="15" operator="equal">
      <formula>""</formula>
    </cfRule>
  </conditionalFormatting>
  <conditionalFormatting sqref="AG367:AK367">
    <cfRule type="cellIs" dxfId="46" priority="14" operator="equal">
      <formula>""</formula>
    </cfRule>
  </conditionalFormatting>
  <conditionalFormatting sqref="AG354:AK354">
    <cfRule type="cellIs" dxfId="45" priority="13" operator="equal">
      <formula>""</formula>
    </cfRule>
  </conditionalFormatting>
  <conditionalFormatting sqref="L49:S49 U49:AB49 AD49:AK49 AD51:AK51 U51:AB51 L51:S51">
    <cfRule type="cellIs" dxfId="44" priority="11" operator="equal">
      <formula>""</formula>
    </cfRule>
  </conditionalFormatting>
  <conditionalFormatting sqref="C37:J37 L37:S37 U37:AB37 AD37:AK37">
    <cfRule type="cellIs" dxfId="43" priority="9" operator="equal">
      <formula>""</formula>
    </cfRule>
  </conditionalFormatting>
  <conditionalFormatting sqref="L81:P81">
    <cfRule type="cellIs" dxfId="42" priority="7" operator="equal">
      <formula>""</formula>
    </cfRule>
  </conditionalFormatting>
  <conditionalFormatting sqref="L83:P83">
    <cfRule type="cellIs" dxfId="41" priority="6" operator="equal">
      <formula>""</formula>
    </cfRule>
  </conditionalFormatting>
  <conditionalFormatting sqref="L85:P85">
    <cfRule type="cellIs" dxfId="40" priority="5" operator="equal">
      <formula>""</formula>
    </cfRule>
  </conditionalFormatting>
  <conditionalFormatting sqref="L87:P87">
    <cfRule type="cellIs" dxfId="39" priority="4" operator="equal">
      <formula>""</formula>
    </cfRule>
  </conditionalFormatting>
  <conditionalFormatting sqref="AG384:AK384">
    <cfRule type="cellIs" dxfId="38" priority="1" operator="equal">
      <formula>""</formula>
    </cfRule>
  </conditionalFormatting>
  <conditionalFormatting sqref="AG380:AK380">
    <cfRule type="cellIs" dxfId="37" priority="3" operator="equal">
      <formula>""</formula>
    </cfRule>
  </conditionalFormatting>
  <conditionalFormatting sqref="AG382:AK382">
    <cfRule type="cellIs" dxfId="36" priority="2" operator="equal">
      <formula>""</formula>
    </cfRule>
  </conditionalFormatting>
  <dataValidations count="11">
    <dataValidation type="list" allowBlank="1" showInputMessage="1" showErrorMessage="1" sqref="AC113:AC114 AC120 AC122 AC124 AC126">
      <formula1>"Beistandsperson,Betreute Person,Dritte"</formula1>
    </dataValidation>
    <dataValidation type="list" allowBlank="1" showInputMessage="1" showErrorMessage="1" sqref="AG144:AK144">
      <formula1>"#1,#2,#3,#4,#5,#6"</formula1>
    </dataValidation>
    <dataValidation type="list" allowBlank="1" showInputMessage="1" showErrorMessage="1" sqref="AG147:AK147">
      <formula1>"#1,#2,#3,#4,#5,#6,aucun"</formula1>
    </dataValidation>
    <dataValidation type="list" allowBlank="1" showInputMessage="1" showErrorMessage="1" sqref="C14:J14">
      <formula1>"féminin,masculin"</formula1>
    </dataValidation>
    <dataValidation type="list" allowBlank="1" showInputMessage="1" showErrorMessage="1" sqref="L14:S14">
      <formula1>"célibataire ou non marié/e,marié/e,divorcé/e,veuf/veuve,partenariat enregistré,partenariat dissous"</formula1>
    </dataValidation>
    <dataValidation type="list" allowBlank="1" showInputMessage="1" showErrorMessage="1" sqref="I112:Q112">
      <formula1>"à la ou au mandataire,à la personne sous curatelle,à un tiers"</formula1>
    </dataValidation>
    <dataValidation type="custom" allowBlank="1" showInputMessage="1" showErrorMessage="1" sqref="C64:J64 C71:J71 C112:G112 C119:G119">
      <formula1>AG61="oui"</formula1>
    </dataValidation>
    <dataValidation type="custom" allowBlank="1" showInputMessage="1" showErrorMessage="1" sqref="R79:AK79 R81:AK81 R83:AK83 R85:AK85 R87:AK87">
      <formula1>L79="oui"</formula1>
    </dataValidation>
    <dataValidation type="custom" allowBlank="1" showInputMessage="1" showErrorMessage="1" sqref="D132:M132 D154:M154 D167:M167 D180:O180 D197:O197 D206:O206 D215:S215 D235:O235 D244:J244 D261:O261 D270:O270 D279:O279 D288:O288 D297:O297 D327:O327 D344:O344 D357:O357">
      <formula1>AG129="oui"</formula1>
    </dataValidation>
    <dataValidation type="custom" allowBlank="1" showInputMessage="1" showErrorMessage="1" sqref="AA370:AE370">
      <formula1>AG367="oui"</formula1>
    </dataValidation>
    <dataValidation type="custom" allowBlank="1" showInputMessage="1" showErrorMessage="1" sqref="AA372:AE372">
      <formula1>AG367="oui"</formula1>
    </dataValidation>
  </dataValidations>
  <pageMargins left="0.35433070866141736" right="0.31496062992125984" top="1.3385826771653544" bottom="0.55118110236220474" header="0.19685039370078741" footer="0.31496062992125984"/>
  <pageSetup paperSize="9" orientation="portrait" r:id="rId1"/>
  <headerFooter scaleWithDoc="0">
    <oddHeader>&amp;L&amp;G</oddHeader>
    <oddFooter>&amp;L&amp;7   &amp;C&amp;7   &amp;R&amp;7&amp;P/&amp;N</oddFooter>
  </headerFooter>
  <rowBreaks count="9" manualBreakCount="9">
    <brk id="66" max="16383" man="1"/>
    <brk id="105" max="16383" man="1"/>
    <brk id="175" max="16383" man="1"/>
    <brk id="239" max="16383" man="1"/>
    <brk id="310" max="16383" man="1"/>
    <brk id="386" max="16383" man="1"/>
    <brk id="396" max="16383" man="1"/>
    <brk id="470" max="16383" man="1"/>
    <brk id="544" max="16383" man="1"/>
  </rowBreaks>
  <legacyDrawingHF r:id="rId2"/>
  <extLst>
    <ext xmlns:x14="http://schemas.microsoft.com/office/spreadsheetml/2009/9/main" uri="{CCE6A557-97BC-4b89-ADB6-D9C93CAAB3DF}">
      <x14:dataValidations xmlns:xm="http://schemas.microsoft.com/office/excel/2006/main" count="8">
        <x14:dataValidation type="list" allowBlank="1" showInputMessage="1" showErrorMessage="1">
          <x14:formula1>
            <xm:f>'Tabelle 3'!$A$35:$A$79</xm:f>
          </x14:formula1>
          <xm:sqref>C37:J37</xm:sqref>
        </x14:dataValidation>
        <x14:dataValidation type="list" allowBlank="1" showInputMessage="1" showErrorMessage="1">
          <x14:formula1>
            <xm:f>'Tabelle 3'!$A$2:$A$32</xm:f>
          </x14:formula1>
          <xm:sqref>I119:O119 I121:O121 I123:O123 I125:O125</xm:sqref>
        </x14:dataValidation>
        <x14:dataValidation type="list" allowBlank="1" showInputMessage="1" showErrorMessage="1">
          <x14:formula1>
            <xm:f>'Tabelle 3'!$G$35:$G$37</xm:f>
          </x14:formula1>
          <xm:sqref>AD64:AK64 L87:P87 L85:P85 L83:P83 L81:P81 L79:P79</xm:sqref>
        </x14:dataValidation>
        <x14:dataValidation type="list" allowBlank="1" showInputMessage="1" showErrorMessage="1">
          <x14:formula1>
            <xm:f>'Tabelle 3'!$G$31:$G$32</xm:f>
          </x14:formula1>
          <xm:sqref>AG384:AK384 AG382:AK382 AG380:AK380 AG367:AK367 AG354:AK354 AG341:AK341 AG324:AK324 AG306:AK306 AG294:AK294 AG285:AK285 AG276:AK276 AG267:AK267 AG258:AK258 AG241:AK241 AG232:AK232 AG212:AK212 AG203:AK203 AG151:AK151 AG164:AK164 AG177:AK177 AG194:AK194 V199:Y199 V197:Y197 AG129:AK129 AG116:AK116 AG109:AK109 AG68:AK68 AG61:AK61 AD37:AK37</xm:sqref>
        </x14:dataValidation>
        <x14:dataValidation type="list" allowBlank="1" showInputMessage="1" showErrorMessage="1">
          <x14:formula1>
            <xm:f>'Tabelle 3'!$H$31:$H$34</xm:f>
          </x14:formula1>
          <xm:sqref>AD93:AK93</xm:sqref>
        </x14:dataValidation>
        <x14:dataValidation type="list" allowBlank="1" showInputMessage="1" showErrorMessage="1">
          <x14:formula1>
            <xm:f>'Tabelle 3'!$E$31:$E$36</xm:f>
          </x14:formula1>
          <xm:sqref>U37:AB37</xm:sqref>
        </x14:dataValidation>
        <x14:dataValidation type="list" allowBlank="1" showInputMessage="1" showErrorMessage="1">
          <x14:formula1>
            <xm:f>'Tabelle 3'!$I$31:$I$33</xm:f>
          </x14:formula1>
          <xm:sqref>AC119:AK119 AC125:AK125 AC123:AK123 AC121:AK121</xm:sqref>
        </x14:dataValidation>
        <x14:dataValidation type="list" allowBlank="1" showInputMessage="1" showErrorMessage="1">
          <x14:formula1>
            <xm:f>'Tabelle 3'!$J$31:$J$33</xm:f>
          </x14:formula1>
          <xm:sqref>W244:Z244 W254:Z254 W252:Z252 W250:Z250 W248:Z248 W246:Z246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BC273"/>
  <sheetViews>
    <sheetView zoomScale="115" zoomScaleNormal="115" zoomScalePageLayoutView="130" workbookViewId="0"/>
  </sheetViews>
  <sheetFormatPr baseColWidth="10" defaultColWidth="0" defaultRowHeight="15" customHeight="1" x14ac:dyDescent="0.2"/>
  <cols>
    <col min="1" max="1" width="7.5" style="58" customWidth="1"/>
    <col min="2" max="2" width="0.875" style="53" customWidth="1"/>
    <col min="3" max="31" width="2.25" style="53" customWidth="1"/>
    <col min="32" max="32" width="2.5" style="53" bestFit="1" customWidth="1"/>
    <col min="33" max="37" width="2.25" style="53" customWidth="1"/>
    <col min="38" max="38" width="0.875" style="53" customWidth="1"/>
    <col min="39" max="39" width="7.5" style="59" customWidth="1"/>
    <col min="40" max="16384" width="2.25" style="53" hidden="1"/>
  </cols>
  <sheetData>
    <row r="1" spans="1:55" s="45" customFormat="1" ht="27" x14ac:dyDescent="0.2">
      <c r="A1" s="165"/>
      <c r="B1" s="45" t="s">
        <v>343</v>
      </c>
      <c r="AM1" s="168"/>
    </row>
    <row r="2" spans="1:55" s="45" customFormat="1" ht="27" x14ac:dyDescent="0.2">
      <c r="A2" s="166"/>
      <c r="B2" s="46" t="s">
        <v>132</v>
      </c>
      <c r="C2" s="46"/>
      <c r="AM2" s="169"/>
    </row>
    <row r="5" spans="1:55" ht="5.0999999999999996" customHeight="1" x14ac:dyDescent="0.2">
      <c r="B5" s="55"/>
      <c r="C5" s="56"/>
      <c r="D5" s="56"/>
      <c r="E5" s="56"/>
      <c r="F5" s="56"/>
      <c r="G5" s="56"/>
      <c r="H5" s="56"/>
      <c r="I5" s="56"/>
      <c r="J5" s="56"/>
      <c r="K5" s="56"/>
      <c r="L5" s="56"/>
      <c r="M5" s="56"/>
      <c r="N5" s="56"/>
      <c r="O5" s="56"/>
      <c r="P5" s="56"/>
      <c r="Q5" s="56"/>
      <c r="R5" s="56"/>
      <c r="S5" s="56"/>
      <c r="T5" s="56"/>
      <c r="U5" s="56"/>
      <c r="V5" s="56"/>
      <c r="W5" s="56"/>
      <c r="X5" s="56"/>
      <c r="Y5" s="56"/>
      <c r="Z5" s="56"/>
      <c r="AA5" s="56"/>
      <c r="AB5" s="56"/>
      <c r="AC5" s="56"/>
      <c r="AD5" s="56"/>
      <c r="AE5" s="56"/>
      <c r="AF5" s="56"/>
      <c r="AG5" s="56"/>
      <c r="AH5" s="56"/>
      <c r="AI5" s="56"/>
      <c r="AJ5" s="56"/>
      <c r="AK5" s="56"/>
      <c r="AL5" s="57"/>
      <c r="AN5" s="52"/>
      <c r="AO5" s="52"/>
      <c r="AP5" s="52"/>
      <c r="AQ5" s="52"/>
      <c r="AR5" s="52"/>
      <c r="AS5" s="52"/>
      <c r="AT5" s="52"/>
      <c r="AU5" s="67"/>
      <c r="AV5" s="52"/>
      <c r="AW5" s="52"/>
      <c r="AX5" s="52"/>
      <c r="AY5" s="52"/>
      <c r="AZ5" s="52"/>
      <c r="BA5" s="52"/>
      <c r="BB5" s="52"/>
      <c r="BC5" s="52"/>
    </row>
    <row r="6" spans="1:55" ht="15" customHeight="1" x14ac:dyDescent="0.2">
      <c r="B6" s="58"/>
      <c r="C6" s="52" t="s">
        <v>344</v>
      </c>
      <c r="D6" s="52"/>
      <c r="E6" s="52"/>
      <c r="F6" s="52"/>
      <c r="G6" s="52"/>
      <c r="H6" s="52"/>
      <c r="I6" s="52"/>
      <c r="J6" s="52"/>
      <c r="K6" s="52"/>
      <c r="L6" s="52"/>
      <c r="M6" s="52"/>
      <c r="N6" s="52"/>
      <c r="O6" s="52"/>
      <c r="P6" s="52"/>
      <c r="Q6" s="52"/>
      <c r="R6" s="52"/>
      <c r="S6" s="52"/>
      <c r="T6" s="52"/>
      <c r="U6" s="52"/>
      <c r="V6" s="52"/>
      <c r="W6" s="52"/>
      <c r="X6" s="52"/>
      <c r="Y6" s="52"/>
      <c r="Z6" s="52"/>
      <c r="AA6" s="52"/>
      <c r="AB6" s="52"/>
      <c r="AC6" s="52"/>
      <c r="AD6" s="52"/>
      <c r="AE6" s="52"/>
      <c r="AF6" s="52"/>
      <c r="AG6" s="52"/>
      <c r="AH6" s="52"/>
      <c r="AI6" s="52"/>
      <c r="AJ6" s="52"/>
      <c r="AK6" s="52"/>
      <c r="AL6" s="59"/>
      <c r="AN6" s="52"/>
      <c r="AO6" s="52"/>
      <c r="AP6" s="52"/>
      <c r="AQ6" s="52"/>
      <c r="AR6" s="52"/>
      <c r="AS6" s="52"/>
      <c r="AT6" s="52"/>
      <c r="AU6" s="67"/>
      <c r="AV6" s="52"/>
      <c r="AW6" s="52"/>
      <c r="AX6" s="52"/>
      <c r="AY6" s="52"/>
      <c r="AZ6" s="52"/>
      <c r="BA6" s="52"/>
      <c r="BB6" s="52"/>
      <c r="BC6" s="52"/>
    </row>
    <row r="7" spans="1:55" ht="15" customHeight="1" x14ac:dyDescent="0.2">
      <c r="B7" s="58"/>
      <c r="C7" s="60" t="s">
        <v>345</v>
      </c>
      <c r="D7" s="52"/>
      <c r="E7" s="52"/>
      <c r="F7" s="52"/>
      <c r="G7" s="52"/>
      <c r="H7" s="52"/>
      <c r="I7" s="52"/>
      <c r="J7" s="52"/>
      <c r="K7" s="52"/>
      <c r="L7" s="52"/>
      <c r="M7" s="52"/>
      <c r="N7" s="52"/>
      <c r="O7" s="52"/>
      <c r="P7" s="52"/>
      <c r="Q7" s="52"/>
      <c r="R7" s="52"/>
      <c r="S7" s="52"/>
      <c r="T7" s="52"/>
      <c r="U7" s="52"/>
      <c r="V7" s="52"/>
      <c r="W7" s="52"/>
      <c r="X7" s="52"/>
      <c r="Y7" s="52"/>
      <c r="Z7" s="52"/>
      <c r="AA7" s="52"/>
      <c r="AB7" s="52"/>
      <c r="AC7" s="52"/>
      <c r="AD7" s="52"/>
      <c r="AE7" s="52"/>
      <c r="AF7" s="52"/>
      <c r="AG7" s="52"/>
      <c r="AH7" s="52"/>
      <c r="AI7" s="52"/>
      <c r="AJ7" s="52"/>
      <c r="AK7" s="52"/>
      <c r="AL7" s="59"/>
      <c r="AN7" s="52"/>
      <c r="AO7" s="52"/>
      <c r="AP7" s="52"/>
      <c r="AQ7" s="52"/>
      <c r="AR7" s="52"/>
      <c r="AS7" s="52"/>
      <c r="AT7" s="52"/>
      <c r="AU7" s="67"/>
      <c r="AV7" s="52"/>
      <c r="AW7" s="52"/>
      <c r="AX7" s="52"/>
      <c r="AY7" s="52"/>
      <c r="AZ7" s="52"/>
      <c r="BA7" s="52"/>
      <c r="BB7" s="52"/>
      <c r="BC7" s="52"/>
    </row>
    <row r="8" spans="1:55" ht="15" customHeight="1" x14ac:dyDescent="0.2">
      <c r="B8" s="58"/>
      <c r="C8" s="60"/>
      <c r="D8" s="52"/>
      <c r="E8" s="52"/>
      <c r="F8" s="52"/>
      <c r="G8" s="52"/>
      <c r="H8" s="52"/>
      <c r="I8" s="52"/>
      <c r="J8" s="52"/>
      <c r="K8" s="52"/>
      <c r="L8" s="52"/>
      <c r="M8" s="52"/>
      <c r="N8" s="52"/>
      <c r="O8" s="52"/>
      <c r="P8" s="52"/>
      <c r="Q8" s="52"/>
      <c r="R8" s="52"/>
      <c r="S8" s="52"/>
      <c r="T8" s="52"/>
      <c r="U8" s="52"/>
      <c r="V8" s="52"/>
      <c r="W8" s="52"/>
      <c r="X8" s="52"/>
      <c r="Y8" s="52"/>
      <c r="Z8" s="52"/>
      <c r="AA8" s="52"/>
      <c r="AB8" s="52"/>
      <c r="AC8" s="52"/>
      <c r="AD8" s="52"/>
      <c r="AE8" s="52"/>
      <c r="AF8" s="52"/>
      <c r="AG8" s="52"/>
      <c r="AH8" s="52"/>
      <c r="AI8" s="52"/>
      <c r="AJ8" s="52"/>
      <c r="AK8" s="52"/>
      <c r="AL8" s="59"/>
      <c r="AN8" s="52"/>
      <c r="AO8" s="52"/>
      <c r="AP8" s="52"/>
      <c r="AQ8" s="52"/>
      <c r="AR8" s="52"/>
      <c r="AS8" s="52"/>
      <c r="AT8" s="52"/>
      <c r="AU8" s="67"/>
      <c r="AV8" s="52"/>
      <c r="AW8" s="52"/>
      <c r="AX8" s="52"/>
      <c r="AY8" s="52"/>
      <c r="AZ8" s="52"/>
      <c r="BA8" s="52"/>
      <c r="BB8" s="52"/>
      <c r="BC8" s="52"/>
    </row>
    <row r="9" spans="1:55" ht="15" customHeight="1" x14ac:dyDescent="0.2">
      <c r="B9" s="58"/>
      <c r="C9" s="122" t="s">
        <v>346</v>
      </c>
      <c r="D9" s="122"/>
      <c r="E9" s="122"/>
      <c r="F9" s="122"/>
      <c r="G9" s="122"/>
      <c r="H9" s="122"/>
      <c r="I9" s="122"/>
      <c r="J9" s="122"/>
      <c r="K9" s="114"/>
      <c r="L9" s="122"/>
      <c r="M9" s="122"/>
      <c r="N9" s="122"/>
      <c r="O9" s="122"/>
      <c r="P9" s="122"/>
      <c r="Q9" s="122"/>
      <c r="R9" s="122"/>
      <c r="S9" s="122"/>
      <c r="T9" s="52"/>
      <c r="U9" s="122" t="s">
        <v>347</v>
      </c>
      <c r="V9" s="52"/>
      <c r="W9" s="52"/>
      <c r="X9" s="52"/>
      <c r="Y9" s="52"/>
      <c r="Z9" s="52"/>
      <c r="AA9" s="52"/>
      <c r="AB9" s="52"/>
      <c r="AC9" s="52"/>
      <c r="AD9" s="52"/>
      <c r="AE9" s="52"/>
      <c r="AF9" s="52"/>
      <c r="AG9" s="52"/>
      <c r="AH9" s="52"/>
      <c r="AI9" s="52"/>
      <c r="AJ9" s="52"/>
      <c r="AK9" s="52"/>
      <c r="AL9" s="59"/>
      <c r="AN9" s="52"/>
      <c r="AO9" s="52"/>
      <c r="AP9" s="52"/>
      <c r="AQ9" s="52"/>
      <c r="AR9" s="52"/>
      <c r="AS9" s="52"/>
      <c r="AT9" s="52"/>
      <c r="AU9" s="67"/>
      <c r="AV9" s="52"/>
      <c r="AW9" s="52"/>
      <c r="AX9" s="52"/>
      <c r="AY9" s="52"/>
      <c r="AZ9" s="52"/>
      <c r="BA9" s="52"/>
      <c r="BB9" s="52"/>
      <c r="BC9" s="52"/>
    </row>
    <row r="10" spans="1:55" ht="15" customHeight="1" x14ac:dyDescent="0.2">
      <c r="B10" s="58"/>
      <c r="C10" s="114"/>
      <c r="D10" s="114"/>
      <c r="E10" s="114"/>
      <c r="F10" s="114"/>
      <c r="G10" s="114"/>
      <c r="H10" s="114"/>
      <c r="I10" s="114"/>
      <c r="J10" s="114"/>
      <c r="K10" s="114"/>
      <c r="L10" s="114"/>
      <c r="M10" s="114"/>
      <c r="N10" s="114"/>
      <c r="O10" s="114"/>
      <c r="P10" s="114"/>
      <c r="Q10" s="114"/>
      <c r="R10" s="114"/>
      <c r="S10" s="114"/>
      <c r="T10" s="52"/>
      <c r="U10" s="52"/>
      <c r="V10" s="52"/>
      <c r="W10" s="52"/>
      <c r="X10" s="52"/>
      <c r="Y10" s="52"/>
      <c r="Z10" s="52"/>
      <c r="AA10" s="52"/>
      <c r="AB10" s="52"/>
      <c r="AC10" s="52"/>
      <c r="AD10" s="52"/>
      <c r="AE10" s="52"/>
      <c r="AF10" s="52"/>
      <c r="AG10" s="52"/>
      <c r="AH10" s="52"/>
      <c r="AI10" s="52"/>
      <c r="AJ10" s="52"/>
      <c r="AK10" s="52"/>
      <c r="AL10" s="59"/>
      <c r="AN10" s="52"/>
      <c r="AO10" s="52"/>
      <c r="AP10" s="52"/>
      <c r="AQ10" s="52"/>
      <c r="AR10" s="52"/>
      <c r="AS10" s="52"/>
      <c r="AT10" s="52"/>
      <c r="AU10" s="67"/>
      <c r="AV10" s="52"/>
      <c r="AW10" s="52"/>
      <c r="AX10" s="52"/>
      <c r="AY10" s="52"/>
      <c r="AZ10" s="52"/>
      <c r="BA10" s="52"/>
      <c r="BB10" s="52"/>
      <c r="BC10" s="52"/>
    </row>
    <row r="11" spans="1:55" ht="15" customHeight="1" x14ac:dyDescent="0.2">
      <c r="B11" s="58"/>
      <c r="C11" s="259"/>
      <c r="D11" s="259"/>
      <c r="E11" s="259"/>
      <c r="F11" s="259"/>
      <c r="G11" s="259"/>
      <c r="H11" s="259"/>
      <c r="I11" s="259"/>
      <c r="J11" s="259"/>
      <c r="K11" s="259"/>
      <c r="L11" s="259"/>
      <c r="M11" s="259"/>
      <c r="N11" s="259"/>
      <c r="O11" s="259"/>
      <c r="P11" s="259"/>
      <c r="Q11" s="259"/>
      <c r="R11" s="259"/>
      <c r="S11" s="259"/>
      <c r="T11" s="52"/>
      <c r="U11" s="259"/>
      <c r="V11" s="259"/>
      <c r="W11" s="259"/>
      <c r="X11" s="259"/>
      <c r="Y11" s="259"/>
      <c r="Z11" s="259"/>
      <c r="AA11" s="259"/>
      <c r="AB11" s="259"/>
      <c r="AC11" s="259"/>
      <c r="AD11" s="259"/>
      <c r="AE11" s="259"/>
      <c r="AF11" s="259"/>
      <c r="AG11" s="259"/>
      <c r="AH11" s="259"/>
      <c r="AI11" s="259"/>
      <c r="AJ11" s="259"/>
      <c r="AK11" s="259"/>
      <c r="AL11" s="59"/>
      <c r="AN11" s="52"/>
      <c r="AO11" s="52"/>
      <c r="AP11" s="52"/>
      <c r="AQ11" s="52"/>
      <c r="AR11" s="52"/>
      <c r="AS11" s="52"/>
      <c r="AT11" s="52"/>
      <c r="AU11" s="67"/>
      <c r="AV11" s="52"/>
      <c r="AW11" s="52"/>
      <c r="AX11" s="52"/>
      <c r="AY11" s="52"/>
      <c r="AZ11" s="52"/>
      <c r="BA11" s="52"/>
      <c r="BB11" s="52"/>
      <c r="BC11" s="52"/>
    </row>
    <row r="12" spans="1:55" ht="5.0999999999999996" customHeight="1" x14ac:dyDescent="0.2">
      <c r="B12" s="64"/>
      <c r="C12" s="65"/>
      <c r="D12" s="65"/>
      <c r="E12" s="65"/>
      <c r="F12" s="65"/>
      <c r="G12" s="65"/>
      <c r="H12" s="65"/>
      <c r="I12" s="65"/>
      <c r="J12" s="65"/>
      <c r="K12" s="65"/>
      <c r="L12" s="65"/>
      <c r="M12" s="65"/>
      <c r="N12" s="65"/>
      <c r="O12" s="65"/>
      <c r="P12" s="65"/>
      <c r="Q12" s="65"/>
      <c r="R12" s="65"/>
      <c r="S12" s="65"/>
      <c r="T12" s="65"/>
      <c r="U12" s="65"/>
      <c r="V12" s="65"/>
      <c r="W12" s="65"/>
      <c r="X12" s="65"/>
      <c r="Y12" s="65"/>
      <c r="Z12" s="65"/>
      <c r="AA12" s="65"/>
      <c r="AB12" s="65"/>
      <c r="AC12" s="65"/>
      <c r="AD12" s="65"/>
      <c r="AE12" s="65"/>
      <c r="AF12" s="65"/>
      <c r="AG12" s="65"/>
      <c r="AH12" s="65"/>
      <c r="AI12" s="65"/>
      <c r="AJ12" s="65"/>
      <c r="AK12" s="65"/>
      <c r="AL12" s="66"/>
      <c r="AN12" s="52"/>
      <c r="AO12" s="52"/>
      <c r="AP12" s="52"/>
      <c r="AQ12" s="52"/>
      <c r="AR12" s="52"/>
      <c r="AS12" s="52"/>
      <c r="AT12" s="52"/>
      <c r="AU12" s="67"/>
      <c r="AV12" s="52"/>
      <c r="AW12" s="52"/>
      <c r="AX12" s="52"/>
      <c r="AY12" s="52"/>
      <c r="AZ12" s="52"/>
      <c r="BA12" s="52"/>
      <c r="BB12" s="52"/>
      <c r="BC12" s="52"/>
    </row>
    <row r="13" spans="1:55" ht="15" customHeight="1" x14ac:dyDescent="0.2">
      <c r="B13" s="52"/>
      <c r="C13" s="52"/>
      <c r="D13" s="52"/>
      <c r="E13" s="52"/>
      <c r="F13" s="52"/>
      <c r="G13" s="52"/>
      <c r="H13" s="52"/>
      <c r="I13" s="52"/>
      <c r="J13" s="52"/>
      <c r="K13" s="52"/>
      <c r="L13" s="52"/>
      <c r="M13" s="52"/>
      <c r="N13" s="52"/>
      <c r="O13" s="52"/>
      <c r="P13" s="52"/>
      <c r="Q13" s="52"/>
      <c r="R13" s="52"/>
      <c r="S13" s="52"/>
      <c r="T13" s="52"/>
      <c r="U13" s="52"/>
      <c r="V13" s="52"/>
      <c r="W13" s="52"/>
      <c r="X13" s="52"/>
      <c r="Y13" s="52"/>
      <c r="Z13" s="52"/>
      <c r="AA13" s="52"/>
      <c r="AB13" s="52"/>
      <c r="AC13" s="52"/>
      <c r="AD13" s="52"/>
      <c r="AE13" s="52"/>
      <c r="AF13" s="52"/>
      <c r="AG13" s="52"/>
      <c r="AH13" s="52"/>
      <c r="AI13" s="52"/>
      <c r="AJ13" s="52"/>
      <c r="AK13" s="52"/>
      <c r="AL13" s="52"/>
      <c r="AN13" s="52"/>
      <c r="AO13" s="52"/>
      <c r="AP13" s="52"/>
      <c r="AQ13" s="52"/>
      <c r="AR13" s="52"/>
      <c r="AS13" s="52"/>
      <c r="AT13" s="52"/>
      <c r="AU13" s="67"/>
      <c r="AV13" s="52"/>
      <c r="AW13" s="52"/>
      <c r="AX13" s="52"/>
      <c r="AY13" s="52"/>
      <c r="AZ13" s="52"/>
      <c r="BA13" s="52"/>
      <c r="BB13" s="52"/>
      <c r="BC13" s="52"/>
    </row>
    <row r="14" spans="1:55" s="47" customFormat="1" ht="19.5" x14ac:dyDescent="0.2">
      <c r="A14" s="167"/>
      <c r="B14" s="48"/>
      <c r="C14" s="49" t="s">
        <v>514</v>
      </c>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50"/>
      <c r="AM14" s="170"/>
      <c r="AU14" s="51"/>
    </row>
    <row r="15" spans="1:55" ht="5.0999999999999996" customHeight="1" x14ac:dyDescent="0.2">
      <c r="B15" s="52"/>
      <c r="C15" s="52"/>
      <c r="D15" s="52"/>
      <c r="E15" s="52"/>
      <c r="F15" s="52"/>
      <c r="G15" s="52"/>
      <c r="H15" s="52"/>
      <c r="I15" s="52"/>
      <c r="J15" s="52"/>
      <c r="K15" s="52"/>
      <c r="L15" s="52"/>
      <c r="M15" s="52"/>
      <c r="N15" s="52"/>
      <c r="O15" s="52"/>
      <c r="P15" s="52"/>
      <c r="Q15" s="52"/>
      <c r="R15" s="52"/>
      <c r="S15" s="52"/>
      <c r="T15" s="52"/>
      <c r="U15" s="52"/>
      <c r="V15" s="52"/>
      <c r="W15" s="52"/>
      <c r="X15" s="52"/>
      <c r="Y15" s="52"/>
      <c r="Z15" s="52"/>
      <c r="AA15" s="52"/>
      <c r="AB15" s="52"/>
      <c r="AC15" s="52"/>
      <c r="AD15" s="52"/>
      <c r="AE15" s="52"/>
      <c r="AF15" s="52"/>
      <c r="AG15" s="52"/>
      <c r="AH15" s="52"/>
      <c r="AI15" s="52"/>
      <c r="AJ15" s="52"/>
      <c r="AK15" s="52"/>
      <c r="AL15" s="52"/>
      <c r="AN15" s="52"/>
      <c r="AO15" s="52"/>
      <c r="AP15" s="52"/>
      <c r="AQ15" s="52"/>
      <c r="AR15" s="52"/>
      <c r="AS15" s="52"/>
      <c r="AT15" s="52"/>
      <c r="AU15" s="67"/>
      <c r="AV15" s="52"/>
      <c r="AW15" s="52"/>
      <c r="AX15" s="52"/>
      <c r="AY15" s="52"/>
      <c r="AZ15" s="52"/>
      <c r="BA15" s="52"/>
      <c r="BB15" s="52"/>
      <c r="BC15" s="52"/>
    </row>
    <row r="16" spans="1:55" ht="5.0999999999999996" customHeight="1" x14ac:dyDescent="0.2">
      <c r="B16" s="55"/>
      <c r="C16" s="56"/>
      <c r="D16" s="56"/>
      <c r="E16" s="56"/>
      <c r="F16" s="56"/>
      <c r="G16" s="56"/>
      <c r="H16" s="56"/>
      <c r="I16" s="56"/>
      <c r="J16" s="56"/>
      <c r="K16" s="56"/>
      <c r="L16" s="56"/>
      <c r="M16" s="56"/>
      <c r="N16" s="56"/>
      <c r="O16" s="56"/>
      <c r="P16" s="56"/>
      <c r="Q16" s="56"/>
      <c r="R16" s="56"/>
      <c r="S16" s="56"/>
      <c r="T16" s="56"/>
      <c r="U16" s="56"/>
      <c r="V16" s="56"/>
      <c r="W16" s="56"/>
      <c r="X16" s="56"/>
      <c r="Y16" s="56"/>
      <c r="Z16" s="56"/>
      <c r="AA16" s="56"/>
      <c r="AB16" s="56"/>
      <c r="AC16" s="56"/>
      <c r="AD16" s="56"/>
      <c r="AE16" s="56"/>
      <c r="AF16" s="56"/>
      <c r="AG16" s="56"/>
      <c r="AH16" s="56"/>
      <c r="AI16" s="56"/>
      <c r="AJ16" s="56"/>
      <c r="AK16" s="56"/>
      <c r="AL16" s="57"/>
      <c r="AN16" s="52"/>
      <c r="AO16" s="52"/>
      <c r="AP16" s="52"/>
      <c r="AQ16" s="52"/>
      <c r="AR16" s="52"/>
      <c r="AS16" s="52"/>
      <c r="AT16" s="52"/>
      <c r="AU16" s="67"/>
      <c r="AV16" s="52"/>
      <c r="AW16" s="52"/>
      <c r="AX16" s="52"/>
      <c r="AY16" s="52"/>
      <c r="AZ16" s="52"/>
      <c r="BA16" s="52"/>
      <c r="BB16" s="52"/>
      <c r="BC16" s="52"/>
    </row>
    <row r="17" spans="1:55" ht="15" customHeight="1" x14ac:dyDescent="0.2">
      <c r="B17" s="58"/>
      <c r="C17" s="68" t="s">
        <v>456</v>
      </c>
      <c r="D17" s="52"/>
      <c r="E17" s="52"/>
      <c r="F17" s="52"/>
      <c r="G17" s="52"/>
      <c r="H17" s="52"/>
      <c r="I17" s="52"/>
      <c r="J17" s="52"/>
      <c r="K17" s="52"/>
      <c r="L17" s="52"/>
      <c r="M17" s="52"/>
      <c r="N17" s="52"/>
      <c r="O17" s="52"/>
      <c r="P17" s="52"/>
      <c r="Q17" s="52"/>
      <c r="R17" s="52"/>
      <c r="S17" s="52"/>
      <c r="T17" s="52"/>
      <c r="U17" s="52"/>
      <c r="V17" s="52"/>
      <c r="W17" s="52"/>
      <c r="X17" s="52"/>
      <c r="Y17" s="52"/>
      <c r="Z17" s="52"/>
      <c r="AA17" s="52"/>
      <c r="AB17" s="52"/>
      <c r="AC17" s="52"/>
      <c r="AD17" s="52"/>
      <c r="AE17" s="52"/>
      <c r="AF17" s="71">
        <v>2</v>
      </c>
      <c r="AG17" s="223"/>
      <c r="AH17" s="224"/>
      <c r="AI17" s="224"/>
      <c r="AJ17" s="224"/>
      <c r="AK17" s="225"/>
      <c r="AL17" s="59"/>
      <c r="AN17" s="52"/>
      <c r="AO17" s="52"/>
      <c r="AP17" s="52"/>
      <c r="AQ17" s="52"/>
      <c r="AR17" s="52"/>
      <c r="AS17" s="52"/>
      <c r="AT17" s="52"/>
      <c r="AU17" s="67"/>
      <c r="AV17" s="52"/>
      <c r="AW17" s="52"/>
      <c r="AX17" s="52"/>
      <c r="AY17" s="52"/>
      <c r="AZ17" s="52"/>
      <c r="BA17" s="52"/>
      <c r="BB17" s="52"/>
      <c r="BC17" s="52"/>
    </row>
    <row r="18" spans="1:55" ht="5.0999999999999996" customHeight="1" x14ac:dyDescent="0.2">
      <c r="B18" s="58"/>
      <c r="C18" s="52"/>
      <c r="D18" s="52"/>
      <c r="E18" s="52"/>
      <c r="F18" s="52"/>
      <c r="G18" s="52"/>
      <c r="H18" s="52"/>
      <c r="I18" s="52"/>
      <c r="J18" s="52"/>
      <c r="K18" s="52"/>
      <c r="L18" s="52"/>
      <c r="M18" s="52"/>
      <c r="N18" s="52"/>
      <c r="O18" s="52"/>
      <c r="P18" s="52"/>
      <c r="Q18" s="52"/>
      <c r="R18" s="52"/>
      <c r="S18" s="52"/>
      <c r="T18" s="52"/>
      <c r="U18" s="52"/>
      <c r="V18" s="52"/>
      <c r="W18" s="52"/>
      <c r="X18" s="52"/>
      <c r="Y18" s="52"/>
      <c r="Z18" s="52"/>
      <c r="AA18" s="52"/>
      <c r="AB18" s="52"/>
      <c r="AC18" s="52"/>
      <c r="AD18" s="52"/>
      <c r="AE18" s="52"/>
      <c r="AF18" s="52"/>
      <c r="AG18" s="52"/>
      <c r="AH18" s="52"/>
      <c r="AI18" s="52"/>
      <c r="AJ18" s="52"/>
      <c r="AK18" s="52"/>
      <c r="AL18" s="59"/>
      <c r="AN18" s="52"/>
      <c r="AO18" s="52"/>
      <c r="AP18" s="52"/>
      <c r="AQ18" s="52"/>
      <c r="AR18" s="52"/>
      <c r="AS18" s="52"/>
      <c r="AT18" s="52"/>
      <c r="AU18" s="67"/>
      <c r="AV18" s="52"/>
      <c r="AW18" s="52"/>
      <c r="AX18" s="52"/>
      <c r="AY18" s="52"/>
      <c r="AZ18" s="52"/>
      <c r="BA18" s="52"/>
      <c r="BB18" s="52"/>
      <c r="BC18" s="52"/>
    </row>
    <row r="19" spans="1:55" ht="15" customHeight="1" x14ac:dyDescent="0.2">
      <c r="B19" s="58"/>
      <c r="C19" s="217" t="s">
        <v>137</v>
      </c>
      <c r="D19" s="217"/>
      <c r="E19" s="217"/>
      <c r="F19" s="217"/>
      <c r="G19" s="217"/>
      <c r="H19" s="52"/>
      <c r="I19" s="217" t="s">
        <v>348</v>
      </c>
      <c r="J19" s="217"/>
      <c r="K19" s="217"/>
      <c r="L19" s="217"/>
      <c r="M19" s="217"/>
      <c r="N19" s="217"/>
      <c r="O19" s="217"/>
      <c r="P19" s="52"/>
      <c r="Q19" s="217" t="s">
        <v>194</v>
      </c>
      <c r="R19" s="217"/>
      <c r="S19" s="217"/>
      <c r="T19" s="217"/>
      <c r="U19" s="217"/>
      <c r="V19" s="52"/>
      <c r="W19" s="239" t="s">
        <v>340</v>
      </c>
      <c r="X19" s="239"/>
      <c r="Y19" s="239"/>
      <c r="Z19" s="239"/>
      <c r="AA19" s="239"/>
      <c r="AB19" s="52"/>
      <c r="AC19" s="217" t="s">
        <v>349</v>
      </c>
      <c r="AD19" s="217"/>
      <c r="AE19" s="217"/>
      <c r="AF19" s="217"/>
      <c r="AG19" s="217"/>
      <c r="AH19" s="217"/>
      <c r="AI19" s="217"/>
      <c r="AJ19" s="217"/>
      <c r="AK19" s="217"/>
      <c r="AL19" s="59"/>
      <c r="AN19" s="52"/>
      <c r="AO19" s="52"/>
      <c r="AP19" s="52"/>
      <c r="AQ19" s="52"/>
      <c r="AR19" s="52"/>
      <c r="AS19" s="52"/>
      <c r="AT19" s="52"/>
      <c r="AU19" s="67"/>
      <c r="AV19" s="52"/>
      <c r="AW19" s="52"/>
      <c r="AX19" s="52"/>
      <c r="AY19" s="52"/>
      <c r="AZ19" s="52"/>
      <c r="BA19" s="52"/>
      <c r="BB19" s="52"/>
      <c r="BC19" s="52"/>
    </row>
    <row r="20" spans="1:55" ht="15" customHeight="1" x14ac:dyDescent="0.2">
      <c r="B20" s="58"/>
      <c r="C20" s="188"/>
      <c r="D20" s="189"/>
      <c r="E20" s="189"/>
      <c r="F20" s="189"/>
      <c r="G20" s="190"/>
      <c r="H20" s="144"/>
      <c r="I20" s="191"/>
      <c r="J20" s="192"/>
      <c r="K20" s="192"/>
      <c r="L20" s="192"/>
      <c r="M20" s="192"/>
      <c r="N20" s="192"/>
      <c r="O20" s="193"/>
      <c r="P20" s="144"/>
      <c r="Q20" s="194"/>
      <c r="R20" s="195"/>
      <c r="S20" s="195"/>
      <c r="T20" s="195"/>
      <c r="U20" s="196"/>
      <c r="V20" s="144"/>
      <c r="W20" s="197" t="str">
        <f>IF(C20="","",C20*Q20)</f>
        <v/>
      </c>
      <c r="X20" s="198"/>
      <c r="Y20" s="198"/>
      <c r="Z20" s="198"/>
      <c r="AA20" s="199"/>
      <c r="AB20" s="144"/>
      <c r="AC20" s="191"/>
      <c r="AD20" s="192"/>
      <c r="AE20" s="192"/>
      <c r="AF20" s="192"/>
      <c r="AG20" s="192"/>
      <c r="AH20" s="192"/>
      <c r="AI20" s="192"/>
      <c r="AJ20" s="192"/>
      <c r="AK20" s="193"/>
      <c r="AL20" s="59"/>
      <c r="AN20" s="52"/>
      <c r="AO20" s="52"/>
      <c r="AP20" s="52"/>
      <c r="AQ20" s="52"/>
      <c r="AR20" s="52"/>
      <c r="AS20" s="52"/>
      <c r="AT20" s="52"/>
      <c r="AU20" s="67"/>
      <c r="AV20" s="52"/>
      <c r="AW20" s="52"/>
      <c r="AX20" s="52"/>
      <c r="AY20" s="52"/>
      <c r="AZ20" s="52"/>
      <c r="BA20" s="52"/>
      <c r="BB20" s="52"/>
      <c r="BC20" s="52"/>
    </row>
    <row r="21" spans="1:55" ht="5.0999999999999996" customHeight="1" x14ac:dyDescent="0.2">
      <c r="B21" s="58"/>
      <c r="C21" s="84"/>
      <c r="D21" s="84"/>
      <c r="E21" s="84"/>
      <c r="F21" s="84"/>
      <c r="G21" s="84"/>
      <c r="H21" s="144"/>
      <c r="I21" s="74"/>
      <c r="J21" s="74"/>
      <c r="K21" s="74"/>
      <c r="L21" s="74"/>
      <c r="M21" s="74"/>
      <c r="N21" s="74"/>
      <c r="O21" s="74"/>
      <c r="P21" s="144"/>
      <c r="Q21" s="145"/>
      <c r="R21" s="145"/>
      <c r="S21" s="145"/>
      <c r="T21" s="145"/>
      <c r="U21" s="145"/>
      <c r="V21" s="144"/>
      <c r="W21" s="84"/>
      <c r="X21" s="84"/>
      <c r="Y21" s="84"/>
      <c r="Z21" s="84"/>
      <c r="AA21" s="84"/>
      <c r="AB21" s="144"/>
      <c r="AC21" s="74"/>
      <c r="AD21" s="74"/>
      <c r="AE21" s="74"/>
      <c r="AF21" s="74"/>
      <c r="AG21" s="74"/>
      <c r="AH21" s="74"/>
      <c r="AI21" s="74"/>
      <c r="AJ21" s="74"/>
      <c r="AK21" s="74"/>
      <c r="AL21" s="59"/>
      <c r="AN21" s="52"/>
      <c r="AO21" s="52"/>
      <c r="AP21" s="52"/>
      <c r="AQ21" s="52"/>
      <c r="AR21" s="52"/>
      <c r="AS21" s="52"/>
      <c r="AT21" s="52"/>
      <c r="AU21" s="67"/>
      <c r="AV21" s="52"/>
      <c r="AW21" s="52"/>
      <c r="AX21" s="52"/>
      <c r="AY21" s="52"/>
      <c r="AZ21" s="52"/>
      <c r="BA21" s="52"/>
      <c r="BB21" s="52"/>
      <c r="BC21" s="52"/>
    </row>
    <row r="22" spans="1:55" ht="15" customHeight="1" x14ac:dyDescent="0.2">
      <c r="B22" s="58"/>
      <c r="C22" s="188"/>
      <c r="D22" s="189"/>
      <c r="E22" s="189"/>
      <c r="F22" s="189"/>
      <c r="G22" s="190"/>
      <c r="H22" s="144"/>
      <c r="I22" s="191" t="str">
        <f>IF(AG19="ja","CHF","")</f>
        <v/>
      </c>
      <c r="J22" s="192"/>
      <c r="K22" s="192"/>
      <c r="L22" s="192"/>
      <c r="M22" s="192"/>
      <c r="N22" s="192"/>
      <c r="O22" s="193"/>
      <c r="P22" s="144"/>
      <c r="Q22" s="194"/>
      <c r="R22" s="195"/>
      <c r="S22" s="195"/>
      <c r="T22" s="195"/>
      <c r="U22" s="196"/>
      <c r="V22" s="144"/>
      <c r="W22" s="197" t="str">
        <f>IF(C22="","",C22*Q22)</f>
        <v/>
      </c>
      <c r="X22" s="198"/>
      <c r="Y22" s="198"/>
      <c r="Z22" s="198"/>
      <c r="AA22" s="199"/>
      <c r="AB22" s="144"/>
      <c r="AC22" s="191"/>
      <c r="AD22" s="192"/>
      <c r="AE22" s="192"/>
      <c r="AF22" s="192"/>
      <c r="AG22" s="192"/>
      <c r="AH22" s="192"/>
      <c r="AI22" s="192"/>
      <c r="AJ22" s="192"/>
      <c r="AK22" s="193"/>
      <c r="AL22" s="59"/>
      <c r="AN22" s="52"/>
      <c r="AO22" s="52"/>
      <c r="AP22" s="52"/>
      <c r="AQ22" s="52"/>
      <c r="AR22" s="52"/>
      <c r="AS22" s="52"/>
      <c r="AT22" s="52"/>
      <c r="AU22" s="67"/>
      <c r="AV22" s="52"/>
      <c r="AW22" s="52"/>
      <c r="AX22" s="52"/>
      <c r="AY22" s="52"/>
      <c r="AZ22" s="52"/>
      <c r="BA22" s="52"/>
      <c r="BB22" s="52"/>
      <c r="BC22" s="52"/>
    </row>
    <row r="23" spans="1:55" ht="5.0999999999999996" customHeight="1" x14ac:dyDescent="0.2">
      <c r="B23" s="58"/>
      <c r="C23" s="84"/>
      <c r="D23" s="84"/>
      <c r="E23" s="84"/>
      <c r="F23" s="84"/>
      <c r="G23" s="84"/>
      <c r="H23" s="144"/>
      <c r="I23" s="74"/>
      <c r="J23" s="74"/>
      <c r="K23" s="74"/>
      <c r="L23" s="74"/>
      <c r="M23" s="74"/>
      <c r="N23" s="74"/>
      <c r="O23" s="74"/>
      <c r="P23" s="144"/>
      <c r="Q23" s="145"/>
      <c r="R23" s="145"/>
      <c r="S23" s="145"/>
      <c r="T23" s="145"/>
      <c r="U23" s="145"/>
      <c r="V23" s="144"/>
      <c r="W23" s="84"/>
      <c r="X23" s="84"/>
      <c r="Y23" s="84"/>
      <c r="Z23" s="84"/>
      <c r="AA23" s="84"/>
      <c r="AB23" s="144"/>
      <c r="AC23" s="74"/>
      <c r="AD23" s="74"/>
      <c r="AE23" s="74"/>
      <c r="AF23" s="74"/>
      <c r="AG23" s="74"/>
      <c r="AH23" s="74"/>
      <c r="AI23" s="74"/>
      <c r="AJ23" s="74"/>
      <c r="AK23" s="74"/>
      <c r="AL23" s="59"/>
      <c r="AN23" s="52"/>
      <c r="AO23" s="52"/>
      <c r="AP23" s="52"/>
      <c r="AQ23" s="52"/>
      <c r="AR23" s="52"/>
      <c r="AS23" s="52"/>
      <c r="AT23" s="52"/>
      <c r="AU23" s="67"/>
      <c r="AV23" s="52"/>
      <c r="AW23" s="52"/>
      <c r="AX23" s="52"/>
      <c r="AY23" s="52"/>
      <c r="AZ23" s="52"/>
      <c r="BA23" s="52"/>
      <c r="BB23" s="52"/>
      <c r="BC23" s="52"/>
    </row>
    <row r="24" spans="1:55" ht="15" customHeight="1" x14ac:dyDescent="0.2">
      <c r="B24" s="58"/>
      <c r="C24" s="188"/>
      <c r="D24" s="189"/>
      <c r="E24" s="189"/>
      <c r="F24" s="189"/>
      <c r="G24" s="190"/>
      <c r="H24" s="144"/>
      <c r="I24" s="191" t="str">
        <f>IF(AG20="ja","CHF","")</f>
        <v/>
      </c>
      <c r="J24" s="192"/>
      <c r="K24" s="192"/>
      <c r="L24" s="192"/>
      <c r="M24" s="192"/>
      <c r="N24" s="192"/>
      <c r="O24" s="193"/>
      <c r="P24" s="144"/>
      <c r="Q24" s="194"/>
      <c r="R24" s="195"/>
      <c r="S24" s="195"/>
      <c r="T24" s="195"/>
      <c r="U24" s="196"/>
      <c r="V24" s="144"/>
      <c r="W24" s="197" t="str">
        <f>IF(C24="","",C24*Q24)</f>
        <v/>
      </c>
      <c r="X24" s="198"/>
      <c r="Y24" s="198"/>
      <c r="Z24" s="198"/>
      <c r="AA24" s="199"/>
      <c r="AB24" s="144"/>
      <c r="AC24" s="191"/>
      <c r="AD24" s="192"/>
      <c r="AE24" s="192"/>
      <c r="AF24" s="192"/>
      <c r="AG24" s="192"/>
      <c r="AH24" s="192"/>
      <c r="AI24" s="192"/>
      <c r="AJ24" s="192"/>
      <c r="AK24" s="193"/>
      <c r="AL24" s="59"/>
      <c r="AN24" s="52"/>
      <c r="AO24" s="52"/>
      <c r="AP24" s="52"/>
      <c r="AQ24" s="52"/>
      <c r="AR24" s="52"/>
      <c r="AS24" s="52"/>
      <c r="AT24" s="52"/>
      <c r="AU24" s="67"/>
      <c r="AV24" s="52"/>
      <c r="AW24" s="52"/>
      <c r="AX24" s="52"/>
      <c r="AY24" s="52"/>
      <c r="AZ24" s="52"/>
      <c r="BA24" s="52"/>
      <c r="BB24" s="52"/>
      <c r="BC24" s="52"/>
    </row>
    <row r="25" spans="1:55" ht="5.0999999999999996" customHeight="1" x14ac:dyDescent="0.2">
      <c r="B25" s="58"/>
      <c r="C25" s="84"/>
      <c r="D25" s="84"/>
      <c r="E25" s="84"/>
      <c r="F25" s="84"/>
      <c r="G25" s="84"/>
      <c r="H25" s="144"/>
      <c r="I25" s="74"/>
      <c r="J25" s="74"/>
      <c r="K25" s="74"/>
      <c r="L25" s="74"/>
      <c r="M25" s="74"/>
      <c r="N25" s="74"/>
      <c r="O25" s="74"/>
      <c r="P25" s="144"/>
      <c r="Q25" s="145"/>
      <c r="R25" s="145"/>
      <c r="S25" s="145"/>
      <c r="T25" s="145"/>
      <c r="U25" s="145"/>
      <c r="V25" s="144"/>
      <c r="W25" s="84"/>
      <c r="X25" s="84"/>
      <c r="Y25" s="84"/>
      <c r="Z25" s="84"/>
      <c r="AA25" s="84"/>
      <c r="AB25" s="144"/>
      <c r="AC25" s="74"/>
      <c r="AD25" s="74"/>
      <c r="AE25" s="74"/>
      <c r="AF25" s="74"/>
      <c r="AG25" s="74"/>
      <c r="AH25" s="74"/>
      <c r="AI25" s="74"/>
      <c r="AJ25" s="74"/>
      <c r="AK25" s="74"/>
      <c r="AL25" s="59"/>
      <c r="AN25" s="52"/>
      <c r="AO25" s="52"/>
      <c r="AP25" s="52"/>
      <c r="AQ25" s="52"/>
      <c r="AR25" s="52"/>
      <c r="AS25" s="52"/>
      <c r="AT25" s="52"/>
      <c r="AU25" s="67"/>
      <c r="AV25" s="52"/>
      <c r="AW25" s="52"/>
      <c r="AX25" s="52"/>
      <c r="AY25" s="52"/>
      <c r="AZ25" s="52"/>
      <c r="BA25" s="52"/>
      <c r="BB25" s="52"/>
      <c r="BC25" s="52"/>
    </row>
    <row r="26" spans="1:55" ht="15" customHeight="1" x14ac:dyDescent="0.2">
      <c r="B26" s="58"/>
      <c r="C26" s="188"/>
      <c r="D26" s="189"/>
      <c r="E26" s="189"/>
      <c r="F26" s="189"/>
      <c r="G26" s="190"/>
      <c r="H26" s="144"/>
      <c r="I26" s="191" t="str">
        <f>IF(AG22="ja","CHF","")</f>
        <v/>
      </c>
      <c r="J26" s="192"/>
      <c r="K26" s="192"/>
      <c r="L26" s="192"/>
      <c r="M26" s="192"/>
      <c r="N26" s="192"/>
      <c r="O26" s="193"/>
      <c r="P26" s="144"/>
      <c r="Q26" s="194"/>
      <c r="R26" s="195"/>
      <c r="S26" s="195"/>
      <c r="T26" s="195"/>
      <c r="U26" s="196"/>
      <c r="V26" s="144"/>
      <c r="W26" s="197" t="str">
        <f>IF(C26="","",C26*Q26)</f>
        <v/>
      </c>
      <c r="X26" s="198"/>
      <c r="Y26" s="198"/>
      <c r="Z26" s="198"/>
      <c r="AA26" s="199"/>
      <c r="AB26" s="144"/>
      <c r="AC26" s="191"/>
      <c r="AD26" s="192"/>
      <c r="AE26" s="192"/>
      <c r="AF26" s="192"/>
      <c r="AG26" s="192"/>
      <c r="AH26" s="192"/>
      <c r="AI26" s="192"/>
      <c r="AJ26" s="192"/>
      <c r="AK26" s="193"/>
      <c r="AL26" s="59"/>
      <c r="AN26" s="52"/>
      <c r="AO26" s="52"/>
      <c r="AP26" s="52"/>
      <c r="AQ26" s="52"/>
      <c r="AR26" s="52"/>
      <c r="AS26" s="52"/>
      <c r="AT26" s="52"/>
      <c r="AU26" s="67"/>
      <c r="AV26" s="52"/>
      <c r="AW26" s="52"/>
      <c r="AX26" s="52"/>
      <c r="AY26" s="52"/>
      <c r="AZ26" s="52"/>
      <c r="BA26" s="52"/>
      <c r="BB26" s="52"/>
      <c r="BC26" s="52"/>
    </row>
    <row r="27" spans="1:55" s="52" customFormat="1" ht="5.0999999999999996" customHeight="1" x14ac:dyDescent="0.2">
      <c r="A27" s="58"/>
      <c r="B27" s="64"/>
      <c r="C27" s="65"/>
      <c r="D27" s="65"/>
      <c r="E27" s="65"/>
      <c r="F27" s="65"/>
      <c r="G27" s="65"/>
      <c r="H27" s="65"/>
      <c r="I27" s="65"/>
      <c r="J27" s="65"/>
      <c r="K27" s="65"/>
      <c r="L27" s="79"/>
      <c r="M27" s="79"/>
      <c r="N27" s="79"/>
      <c r="O27" s="79"/>
      <c r="P27" s="65"/>
      <c r="Q27" s="80"/>
      <c r="R27" s="115"/>
      <c r="S27" s="80"/>
      <c r="T27" s="80"/>
      <c r="U27" s="80"/>
      <c r="V27" s="65"/>
      <c r="W27" s="78"/>
      <c r="X27" s="78"/>
      <c r="Y27" s="78"/>
      <c r="Z27" s="78"/>
      <c r="AA27" s="78"/>
      <c r="AB27" s="65"/>
      <c r="AC27" s="79"/>
      <c r="AD27" s="79"/>
      <c r="AE27" s="79"/>
      <c r="AF27" s="79"/>
      <c r="AG27" s="79"/>
      <c r="AH27" s="79"/>
      <c r="AI27" s="79"/>
      <c r="AJ27" s="79"/>
      <c r="AK27" s="79"/>
      <c r="AL27" s="66"/>
      <c r="AM27" s="59"/>
      <c r="AU27" s="67"/>
    </row>
    <row r="28" spans="1:55" ht="5.0999999999999996" customHeight="1" x14ac:dyDescent="0.2">
      <c r="B28" s="52"/>
      <c r="C28" s="52"/>
      <c r="D28" s="52"/>
      <c r="E28" s="52"/>
      <c r="F28" s="52"/>
      <c r="G28" s="52"/>
      <c r="H28" s="52"/>
      <c r="I28" s="52"/>
      <c r="J28" s="52"/>
      <c r="K28" s="52"/>
      <c r="L28" s="52"/>
      <c r="M28" s="52"/>
      <c r="N28" s="52"/>
      <c r="O28" s="52"/>
      <c r="P28" s="52"/>
      <c r="Q28" s="52"/>
      <c r="R28" s="52"/>
      <c r="S28" s="52"/>
      <c r="T28" s="52"/>
      <c r="U28" s="52"/>
      <c r="V28" s="52"/>
      <c r="W28" s="52"/>
      <c r="X28" s="52"/>
      <c r="Y28" s="52"/>
      <c r="Z28" s="52"/>
      <c r="AA28" s="52"/>
      <c r="AB28" s="52"/>
      <c r="AC28" s="52"/>
      <c r="AD28" s="52"/>
      <c r="AE28" s="52"/>
      <c r="AF28" s="52"/>
      <c r="AG28" s="52"/>
      <c r="AH28" s="52"/>
      <c r="AI28" s="52"/>
      <c r="AJ28" s="52"/>
      <c r="AK28" s="52"/>
      <c r="AL28" s="52"/>
      <c r="AN28" s="52"/>
      <c r="AO28" s="52"/>
      <c r="AP28" s="52"/>
      <c r="AQ28" s="52"/>
      <c r="AR28" s="52"/>
      <c r="AS28" s="52"/>
      <c r="AT28" s="52"/>
      <c r="AU28" s="67"/>
      <c r="AV28" s="52"/>
      <c r="AW28" s="52"/>
      <c r="AX28" s="52"/>
      <c r="AY28" s="52"/>
      <c r="AZ28" s="52"/>
      <c r="BA28" s="52"/>
      <c r="BB28" s="52"/>
      <c r="BC28" s="52"/>
    </row>
    <row r="29" spans="1:55" ht="5.0999999999999996" customHeight="1" x14ac:dyDescent="0.2">
      <c r="B29" s="55"/>
      <c r="C29" s="56"/>
      <c r="D29" s="56"/>
      <c r="E29" s="56"/>
      <c r="F29" s="56"/>
      <c r="G29" s="56"/>
      <c r="H29" s="56"/>
      <c r="I29" s="56"/>
      <c r="J29" s="56"/>
      <c r="K29" s="56"/>
      <c r="L29" s="56"/>
      <c r="M29" s="56"/>
      <c r="N29" s="56"/>
      <c r="O29" s="56"/>
      <c r="P29" s="56"/>
      <c r="Q29" s="56"/>
      <c r="R29" s="56"/>
      <c r="S29" s="56"/>
      <c r="T29" s="56"/>
      <c r="U29" s="56"/>
      <c r="V29" s="56"/>
      <c r="W29" s="56"/>
      <c r="X29" s="56"/>
      <c r="Y29" s="56"/>
      <c r="Z29" s="56"/>
      <c r="AA29" s="56"/>
      <c r="AB29" s="56"/>
      <c r="AC29" s="56"/>
      <c r="AD29" s="56"/>
      <c r="AE29" s="56"/>
      <c r="AF29" s="56"/>
      <c r="AG29" s="56"/>
      <c r="AH29" s="56"/>
      <c r="AI29" s="56"/>
      <c r="AJ29" s="56"/>
      <c r="AK29" s="56"/>
      <c r="AL29" s="57"/>
    </row>
    <row r="30" spans="1:55" ht="15" customHeight="1" x14ac:dyDescent="0.2">
      <c r="B30" s="58"/>
      <c r="C30" s="68" t="s">
        <v>226</v>
      </c>
      <c r="D30" s="52"/>
      <c r="E30" s="52"/>
      <c r="F30" s="52"/>
      <c r="G30" s="52"/>
      <c r="H30" s="52"/>
      <c r="I30" s="52"/>
      <c r="J30" s="52"/>
      <c r="K30" s="52"/>
      <c r="L30" s="52"/>
      <c r="M30" s="52"/>
      <c r="N30" s="52"/>
      <c r="O30" s="52"/>
      <c r="P30" s="52"/>
      <c r="Q30" s="52"/>
      <c r="R30" s="52"/>
      <c r="S30" s="52"/>
      <c r="T30" s="52"/>
      <c r="U30" s="52"/>
      <c r="V30" s="52"/>
      <c r="W30" s="52"/>
      <c r="X30" s="52"/>
      <c r="Y30" s="52"/>
      <c r="Z30" s="52"/>
      <c r="AA30" s="52"/>
      <c r="AB30" s="52"/>
      <c r="AC30" s="52"/>
      <c r="AD30" s="52"/>
      <c r="AE30" s="52"/>
      <c r="AF30" s="71">
        <v>2</v>
      </c>
      <c r="AG30" s="223"/>
      <c r="AH30" s="224"/>
      <c r="AI30" s="224"/>
      <c r="AJ30" s="224"/>
      <c r="AK30" s="225"/>
      <c r="AL30" s="59"/>
    </row>
    <row r="31" spans="1:55" ht="5.0999999999999996" customHeight="1" x14ac:dyDescent="0.2">
      <c r="B31" s="58"/>
      <c r="C31" s="52"/>
      <c r="D31" s="52"/>
      <c r="E31" s="52"/>
      <c r="F31" s="52"/>
      <c r="G31" s="52"/>
      <c r="H31" s="52"/>
      <c r="I31" s="52"/>
      <c r="J31" s="52"/>
      <c r="K31" s="52"/>
      <c r="L31" s="52"/>
      <c r="M31" s="52"/>
      <c r="N31" s="52"/>
      <c r="O31" s="52"/>
      <c r="P31" s="52"/>
      <c r="Q31" s="52"/>
      <c r="R31" s="52"/>
      <c r="S31" s="52"/>
      <c r="T31" s="52"/>
      <c r="U31" s="52"/>
      <c r="V31" s="52"/>
      <c r="W31" s="52"/>
      <c r="X31" s="52"/>
      <c r="Y31" s="52"/>
      <c r="Z31" s="52"/>
      <c r="AA31" s="52"/>
      <c r="AB31" s="52"/>
      <c r="AC31" s="52"/>
      <c r="AD31" s="52"/>
      <c r="AE31" s="52"/>
      <c r="AF31" s="52"/>
      <c r="AG31" s="52"/>
      <c r="AH31" s="52"/>
      <c r="AI31" s="52"/>
      <c r="AJ31" s="52"/>
      <c r="AK31" s="52"/>
      <c r="AL31" s="59"/>
    </row>
    <row r="32" spans="1:55" ht="15" customHeight="1" x14ac:dyDescent="0.2">
      <c r="B32" s="58"/>
      <c r="C32" s="82" t="s">
        <v>0</v>
      </c>
      <c r="D32" s="217" t="s">
        <v>227</v>
      </c>
      <c r="E32" s="217"/>
      <c r="F32" s="217"/>
      <c r="G32" s="217"/>
      <c r="H32" s="217"/>
      <c r="I32" s="217"/>
      <c r="J32" s="217"/>
      <c r="K32" s="217"/>
      <c r="L32" s="217"/>
      <c r="M32" s="52"/>
      <c r="N32" s="52"/>
      <c r="O32" s="217" t="s">
        <v>228</v>
      </c>
      <c r="P32" s="217"/>
      <c r="Q32" s="217"/>
      <c r="R32" s="217"/>
      <c r="S32" s="217"/>
      <c r="T32" s="217"/>
      <c r="U32" s="217"/>
      <c r="V32" s="217"/>
      <c r="W32" s="82"/>
      <c r="X32" s="217" t="s">
        <v>229</v>
      </c>
      <c r="Y32" s="217"/>
      <c r="Z32" s="217"/>
      <c r="AA32" s="217"/>
      <c r="AB32" s="217"/>
      <c r="AC32" s="217"/>
      <c r="AD32" s="217"/>
      <c r="AE32" s="217"/>
      <c r="AF32" s="82"/>
      <c r="AG32" s="217" t="s">
        <v>137</v>
      </c>
      <c r="AH32" s="217"/>
      <c r="AI32" s="217"/>
      <c r="AJ32" s="217"/>
      <c r="AK32" s="217"/>
      <c r="AL32" s="59"/>
    </row>
    <row r="33" spans="1:39" ht="15" customHeight="1" x14ac:dyDescent="0.2">
      <c r="B33" s="58"/>
      <c r="C33" s="82" t="s">
        <v>61</v>
      </c>
      <c r="D33" s="191"/>
      <c r="E33" s="192"/>
      <c r="F33" s="192"/>
      <c r="G33" s="192"/>
      <c r="H33" s="192"/>
      <c r="I33" s="192"/>
      <c r="J33" s="192"/>
      <c r="K33" s="192"/>
      <c r="L33" s="192"/>
      <c r="M33" s="193"/>
      <c r="N33" s="144"/>
      <c r="O33" s="191"/>
      <c r="P33" s="192"/>
      <c r="Q33" s="192"/>
      <c r="R33" s="192"/>
      <c r="S33" s="192"/>
      <c r="T33" s="192"/>
      <c r="U33" s="192"/>
      <c r="V33" s="193"/>
      <c r="W33" s="83"/>
      <c r="X33" s="191"/>
      <c r="Y33" s="192"/>
      <c r="Z33" s="192"/>
      <c r="AA33" s="192"/>
      <c r="AB33" s="192"/>
      <c r="AC33" s="192"/>
      <c r="AD33" s="192"/>
      <c r="AE33" s="193"/>
      <c r="AF33" s="144"/>
      <c r="AG33" s="188"/>
      <c r="AH33" s="189"/>
      <c r="AI33" s="189"/>
      <c r="AJ33" s="189"/>
      <c r="AK33" s="190"/>
      <c r="AL33" s="59"/>
    </row>
    <row r="34" spans="1:39" s="52" customFormat="1" ht="5.0999999999999996" customHeight="1" x14ac:dyDescent="0.2">
      <c r="A34" s="58"/>
      <c r="B34" s="58"/>
      <c r="C34" s="82"/>
      <c r="D34" s="74"/>
      <c r="E34" s="74"/>
      <c r="F34" s="74"/>
      <c r="G34" s="74"/>
      <c r="H34" s="74"/>
      <c r="I34" s="74"/>
      <c r="J34" s="74"/>
      <c r="K34" s="74"/>
      <c r="L34" s="74"/>
      <c r="M34" s="74"/>
      <c r="N34" s="144"/>
      <c r="O34" s="74"/>
      <c r="P34" s="74"/>
      <c r="Q34" s="74"/>
      <c r="R34" s="74"/>
      <c r="S34" s="74"/>
      <c r="T34" s="74"/>
      <c r="U34" s="74"/>
      <c r="V34" s="74"/>
      <c r="W34" s="83"/>
      <c r="X34" s="74"/>
      <c r="Y34" s="74"/>
      <c r="Z34" s="74"/>
      <c r="AA34" s="74"/>
      <c r="AB34" s="74"/>
      <c r="AC34" s="74"/>
      <c r="AD34" s="74"/>
      <c r="AE34" s="74"/>
      <c r="AF34" s="144"/>
      <c r="AG34" s="84"/>
      <c r="AH34" s="84"/>
      <c r="AI34" s="84"/>
      <c r="AJ34" s="84"/>
      <c r="AK34" s="84"/>
      <c r="AL34" s="59"/>
      <c r="AM34" s="59"/>
    </row>
    <row r="35" spans="1:39" ht="15" customHeight="1" x14ac:dyDescent="0.2">
      <c r="B35" s="58"/>
      <c r="C35" s="82" t="s">
        <v>62</v>
      </c>
      <c r="D35" s="191"/>
      <c r="E35" s="192"/>
      <c r="F35" s="192"/>
      <c r="G35" s="192"/>
      <c r="H35" s="192"/>
      <c r="I35" s="192"/>
      <c r="J35" s="192"/>
      <c r="K35" s="192"/>
      <c r="L35" s="192"/>
      <c r="M35" s="193"/>
      <c r="N35" s="144"/>
      <c r="O35" s="191"/>
      <c r="P35" s="192"/>
      <c r="Q35" s="192"/>
      <c r="R35" s="192"/>
      <c r="S35" s="192"/>
      <c r="T35" s="192"/>
      <c r="U35" s="192"/>
      <c r="V35" s="193"/>
      <c r="W35" s="83"/>
      <c r="X35" s="191"/>
      <c r="Y35" s="192"/>
      <c r="Z35" s="192"/>
      <c r="AA35" s="192"/>
      <c r="AB35" s="192"/>
      <c r="AC35" s="192"/>
      <c r="AD35" s="192"/>
      <c r="AE35" s="193"/>
      <c r="AF35" s="144"/>
      <c r="AG35" s="188"/>
      <c r="AH35" s="189"/>
      <c r="AI35" s="189"/>
      <c r="AJ35" s="189"/>
      <c r="AK35" s="190"/>
      <c r="AL35" s="59"/>
    </row>
    <row r="36" spans="1:39" s="52" customFormat="1" ht="5.0999999999999996" customHeight="1" x14ac:dyDescent="0.2">
      <c r="A36" s="58"/>
      <c r="B36" s="58"/>
      <c r="C36" s="82"/>
      <c r="D36" s="85"/>
      <c r="E36" s="85"/>
      <c r="F36" s="85"/>
      <c r="G36" s="85"/>
      <c r="H36" s="85"/>
      <c r="I36" s="85"/>
      <c r="J36" s="85"/>
      <c r="K36" s="85"/>
      <c r="L36" s="85"/>
      <c r="M36" s="85"/>
      <c r="N36" s="144"/>
      <c r="O36" s="85"/>
      <c r="P36" s="85"/>
      <c r="Q36" s="85"/>
      <c r="R36" s="85"/>
      <c r="S36" s="85"/>
      <c r="T36" s="85"/>
      <c r="U36" s="85"/>
      <c r="V36" s="85"/>
      <c r="W36" s="83"/>
      <c r="X36" s="85"/>
      <c r="Y36" s="85"/>
      <c r="Z36" s="85"/>
      <c r="AA36" s="85"/>
      <c r="AB36" s="85"/>
      <c r="AC36" s="85"/>
      <c r="AD36" s="85"/>
      <c r="AE36" s="85"/>
      <c r="AF36" s="144"/>
      <c r="AG36" s="86"/>
      <c r="AH36" s="86"/>
      <c r="AI36" s="86"/>
      <c r="AJ36" s="86"/>
      <c r="AK36" s="86"/>
      <c r="AL36" s="59"/>
      <c r="AM36" s="59"/>
    </row>
    <row r="37" spans="1:39" ht="15" customHeight="1" x14ac:dyDescent="0.2">
      <c r="B37" s="58"/>
      <c r="C37" s="60" t="s">
        <v>63</v>
      </c>
      <c r="D37" s="191"/>
      <c r="E37" s="192"/>
      <c r="F37" s="192"/>
      <c r="G37" s="192"/>
      <c r="H37" s="192"/>
      <c r="I37" s="192"/>
      <c r="J37" s="192"/>
      <c r="K37" s="192"/>
      <c r="L37" s="192"/>
      <c r="M37" s="193"/>
      <c r="N37" s="144"/>
      <c r="O37" s="191"/>
      <c r="P37" s="192"/>
      <c r="Q37" s="192"/>
      <c r="R37" s="192"/>
      <c r="S37" s="192"/>
      <c r="T37" s="192"/>
      <c r="U37" s="192"/>
      <c r="V37" s="193"/>
      <c r="W37" s="83"/>
      <c r="X37" s="191"/>
      <c r="Y37" s="192"/>
      <c r="Z37" s="192"/>
      <c r="AA37" s="192"/>
      <c r="AB37" s="192"/>
      <c r="AC37" s="192"/>
      <c r="AD37" s="192"/>
      <c r="AE37" s="193"/>
      <c r="AF37" s="144"/>
      <c r="AG37" s="188"/>
      <c r="AH37" s="189"/>
      <c r="AI37" s="189"/>
      <c r="AJ37" s="189"/>
      <c r="AK37" s="190"/>
      <c r="AL37" s="59"/>
    </row>
    <row r="38" spans="1:39" s="52" customFormat="1" ht="5.0999999999999996" customHeight="1" x14ac:dyDescent="0.2">
      <c r="A38" s="58"/>
      <c r="B38" s="58"/>
      <c r="C38" s="60"/>
      <c r="D38" s="85"/>
      <c r="E38" s="85"/>
      <c r="F38" s="85"/>
      <c r="G38" s="85"/>
      <c r="H38" s="85"/>
      <c r="I38" s="85"/>
      <c r="J38" s="85"/>
      <c r="K38" s="85"/>
      <c r="L38" s="85"/>
      <c r="M38" s="85"/>
      <c r="N38" s="144"/>
      <c r="O38" s="85"/>
      <c r="P38" s="85"/>
      <c r="Q38" s="85"/>
      <c r="R38" s="85"/>
      <c r="S38" s="85"/>
      <c r="T38" s="85"/>
      <c r="U38" s="85"/>
      <c r="V38" s="85"/>
      <c r="W38" s="83"/>
      <c r="X38" s="85"/>
      <c r="Y38" s="85"/>
      <c r="Z38" s="85"/>
      <c r="AA38" s="85"/>
      <c r="AB38" s="85"/>
      <c r="AC38" s="85"/>
      <c r="AD38" s="85"/>
      <c r="AE38" s="85"/>
      <c r="AF38" s="144"/>
      <c r="AG38" s="86"/>
      <c r="AH38" s="86"/>
      <c r="AI38" s="86"/>
      <c r="AJ38" s="86"/>
      <c r="AK38" s="86"/>
      <c r="AL38" s="59"/>
      <c r="AM38" s="59"/>
    </row>
    <row r="39" spans="1:39" ht="15" customHeight="1" x14ac:dyDescent="0.2">
      <c r="B39" s="257" t="s">
        <v>64</v>
      </c>
      <c r="C39" s="258"/>
      <c r="D39" s="191"/>
      <c r="E39" s="192"/>
      <c r="F39" s="192"/>
      <c r="G39" s="192"/>
      <c r="H39" s="192"/>
      <c r="I39" s="192"/>
      <c r="J39" s="192"/>
      <c r="K39" s="192"/>
      <c r="L39" s="192"/>
      <c r="M39" s="193"/>
      <c r="N39" s="144"/>
      <c r="O39" s="191"/>
      <c r="P39" s="192"/>
      <c r="Q39" s="192"/>
      <c r="R39" s="192"/>
      <c r="S39" s="192"/>
      <c r="T39" s="192"/>
      <c r="U39" s="192"/>
      <c r="V39" s="193"/>
      <c r="W39" s="83"/>
      <c r="X39" s="191"/>
      <c r="Y39" s="192"/>
      <c r="Z39" s="192"/>
      <c r="AA39" s="192"/>
      <c r="AB39" s="192"/>
      <c r="AC39" s="192"/>
      <c r="AD39" s="192"/>
      <c r="AE39" s="193"/>
      <c r="AF39" s="144"/>
      <c r="AG39" s="188"/>
      <c r="AH39" s="189"/>
      <c r="AI39" s="189"/>
      <c r="AJ39" s="189"/>
      <c r="AK39" s="190"/>
      <c r="AL39" s="59"/>
    </row>
    <row r="40" spans="1:39" s="52" customFormat="1" ht="5.0999999999999996" customHeight="1" x14ac:dyDescent="0.2">
      <c r="A40" s="58"/>
      <c r="B40" s="116"/>
      <c r="C40" s="117"/>
      <c r="D40" s="85"/>
      <c r="E40" s="85"/>
      <c r="F40" s="85"/>
      <c r="G40" s="85"/>
      <c r="H40" s="85"/>
      <c r="I40" s="85"/>
      <c r="J40" s="85"/>
      <c r="K40" s="85"/>
      <c r="L40" s="85"/>
      <c r="M40" s="85"/>
      <c r="N40" s="144"/>
      <c r="O40" s="85"/>
      <c r="P40" s="85"/>
      <c r="Q40" s="85"/>
      <c r="R40" s="85"/>
      <c r="S40" s="85"/>
      <c r="T40" s="85"/>
      <c r="U40" s="85"/>
      <c r="V40" s="85"/>
      <c r="W40" s="83"/>
      <c r="X40" s="85"/>
      <c r="Y40" s="85"/>
      <c r="Z40" s="85"/>
      <c r="AA40" s="85"/>
      <c r="AB40" s="85"/>
      <c r="AC40" s="85"/>
      <c r="AD40" s="85"/>
      <c r="AE40" s="85"/>
      <c r="AF40" s="144"/>
      <c r="AG40" s="86"/>
      <c r="AH40" s="86"/>
      <c r="AI40" s="86"/>
      <c r="AJ40" s="86"/>
      <c r="AK40" s="86"/>
      <c r="AL40" s="59"/>
      <c r="AM40" s="59"/>
    </row>
    <row r="41" spans="1:39" ht="15" customHeight="1" x14ac:dyDescent="0.2">
      <c r="B41" s="257" t="s">
        <v>65</v>
      </c>
      <c r="C41" s="258"/>
      <c r="D41" s="191"/>
      <c r="E41" s="192"/>
      <c r="F41" s="192"/>
      <c r="G41" s="192"/>
      <c r="H41" s="192"/>
      <c r="I41" s="192"/>
      <c r="J41" s="192"/>
      <c r="K41" s="192"/>
      <c r="L41" s="192"/>
      <c r="M41" s="193"/>
      <c r="N41" s="144"/>
      <c r="O41" s="191"/>
      <c r="P41" s="192"/>
      <c r="Q41" s="192"/>
      <c r="R41" s="192"/>
      <c r="S41" s="192"/>
      <c r="T41" s="192"/>
      <c r="U41" s="192"/>
      <c r="V41" s="193"/>
      <c r="W41" s="83"/>
      <c r="X41" s="191"/>
      <c r="Y41" s="192"/>
      <c r="Z41" s="192"/>
      <c r="AA41" s="192"/>
      <c r="AB41" s="192"/>
      <c r="AC41" s="192"/>
      <c r="AD41" s="192"/>
      <c r="AE41" s="193"/>
      <c r="AF41" s="144"/>
      <c r="AG41" s="188"/>
      <c r="AH41" s="189"/>
      <c r="AI41" s="189"/>
      <c r="AJ41" s="189"/>
      <c r="AK41" s="190"/>
      <c r="AL41" s="59"/>
    </row>
    <row r="42" spans="1:39" s="52" customFormat="1" ht="5.0999999999999996" customHeight="1" x14ac:dyDescent="0.2">
      <c r="A42" s="58"/>
      <c r="B42" s="116"/>
      <c r="C42" s="117"/>
      <c r="D42" s="85"/>
      <c r="E42" s="85"/>
      <c r="F42" s="85"/>
      <c r="G42" s="85"/>
      <c r="H42" s="85"/>
      <c r="I42" s="85"/>
      <c r="J42" s="85"/>
      <c r="K42" s="85"/>
      <c r="L42" s="85"/>
      <c r="M42" s="85"/>
      <c r="N42" s="144"/>
      <c r="O42" s="85"/>
      <c r="P42" s="85"/>
      <c r="Q42" s="85"/>
      <c r="R42" s="85"/>
      <c r="S42" s="85"/>
      <c r="T42" s="85"/>
      <c r="U42" s="85"/>
      <c r="V42" s="85"/>
      <c r="W42" s="83"/>
      <c r="X42" s="85"/>
      <c r="Y42" s="85"/>
      <c r="Z42" s="85"/>
      <c r="AA42" s="85"/>
      <c r="AB42" s="85"/>
      <c r="AC42" s="85"/>
      <c r="AD42" s="85"/>
      <c r="AE42" s="85"/>
      <c r="AF42" s="144"/>
      <c r="AG42" s="86"/>
      <c r="AH42" s="86"/>
      <c r="AI42" s="86"/>
      <c r="AJ42" s="86"/>
      <c r="AK42" s="86"/>
      <c r="AL42" s="59"/>
      <c r="AM42" s="59"/>
    </row>
    <row r="43" spans="1:39" ht="15" customHeight="1" x14ac:dyDescent="0.2">
      <c r="B43" s="257" t="s">
        <v>66</v>
      </c>
      <c r="C43" s="258"/>
      <c r="D43" s="191"/>
      <c r="E43" s="192"/>
      <c r="F43" s="192"/>
      <c r="G43" s="192"/>
      <c r="H43" s="192"/>
      <c r="I43" s="192"/>
      <c r="J43" s="192"/>
      <c r="K43" s="192"/>
      <c r="L43" s="192"/>
      <c r="M43" s="193"/>
      <c r="N43" s="144"/>
      <c r="O43" s="191"/>
      <c r="P43" s="192"/>
      <c r="Q43" s="192"/>
      <c r="R43" s="192"/>
      <c r="S43" s="192"/>
      <c r="T43" s="192"/>
      <c r="U43" s="192"/>
      <c r="V43" s="193"/>
      <c r="W43" s="83"/>
      <c r="X43" s="191"/>
      <c r="Y43" s="192"/>
      <c r="Z43" s="192"/>
      <c r="AA43" s="192"/>
      <c r="AB43" s="192"/>
      <c r="AC43" s="192"/>
      <c r="AD43" s="192"/>
      <c r="AE43" s="193"/>
      <c r="AF43" s="144"/>
      <c r="AG43" s="188"/>
      <c r="AH43" s="189"/>
      <c r="AI43" s="189"/>
      <c r="AJ43" s="189"/>
      <c r="AK43" s="190"/>
      <c r="AL43" s="59"/>
    </row>
    <row r="44" spans="1:39" ht="5.0999999999999996" customHeight="1" x14ac:dyDescent="0.2">
      <c r="B44" s="64"/>
      <c r="C44" s="65"/>
      <c r="D44" s="65"/>
      <c r="E44" s="65"/>
      <c r="F44" s="65"/>
      <c r="G44" s="65"/>
      <c r="H44" s="65"/>
      <c r="I44" s="65"/>
      <c r="J44" s="65"/>
      <c r="K44" s="65"/>
      <c r="L44" s="65"/>
      <c r="M44" s="65"/>
      <c r="N44" s="65"/>
      <c r="O44" s="65"/>
      <c r="P44" s="65"/>
      <c r="Q44" s="65"/>
      <c r="R44" s="65"/>
      <c r="S44" s="65"/>
      <c r="T44" s="65"/>
      <c r="U44" s="65"/>
      <c r="V44" s="65"/>
      <c r="W44" s="65"/>
      <c r="X44" s="65"/>
      <c r="Y44" s="65"/>
      <c r="Z44" s="65"/>
      <c r="AA44" s="65"/>
      <c r="AB44" s="65"/>
      <c r="AC44" s="65"/>
      <c r="AD44" s="65"/>
      <c r="AE44" s="65"/>
      <c r="AF44" s="65"/>
      <c r="AG44" s="65"/>
      <c r="AH44" s="65"/>
      <c r="AI44" s="65"/>
      <c r="AJ44" s="65"/>
      <c r="AK44" s="65"/>
      <c r="AL44" s="66"/>
    </row>
    <row r="45" spans="1:39" ht="5.0999999999999996" customHeight="1" x14ac:dyDescent="0.2"/>
    <row r="46" spans="1:39" ht="5.0999999999999996" customHeight="1" x14ac:dyDescent="0.2">
      <c r="B46" s="55"/>
      <c r="C46" s="56"/>
      <c r="D46" s="56"/>
      <c r="E46" s="56"/>
      <c r="F46" s="56"/>
      <c r="G46" s="56"/>
      <c r="H46" s="56"/>
      <c r="I46" s="56"/>
      <c r="J46" s="56"/>
      <c r="K46" s="56"/>
      <c r="L46" s="56"/>
      <c r="M46" s="56"/>
      <c r="N46" s="56"/>
      <c r="O46" s="56"/>
      <c r="P46" s="56"/>
      <c r="Q46" s="56"/>
      <c r="R46" s="56"/>
      <c r="S46" s="56"/>
      <c r="T46" s="56"/>
      <c r="U46" s="56"/>
      <c r="V46" s="56"/>
      <c r="W46" s="56"/>
      <c r="X46" s="56"/>
      <c r="Y46" s="56"/>
      <c r="Z46" s="56"/>
      <c r="AA46" s="56"/>
      <c r="AB46" s="56"/>
      <c r="AC46" s="56"/>
      <c r="AD46" s="56"/>
      <c r="AE46" s="56"/>
      <c r="AF46" s="56"/>
      <c r="AG46" s="56"/>
      <c r="AH46" s="56"/>
      <c r="AI46" s="56"/>
      <c r="AJ46" s="56"/>
      <c r="AK46" s="56"/>
      <c r="AL46" s="57"/>
    </row>
    <row r="47" spans="1:39" ht="15" customHeight="1" x14ac:dyDescent="0.2">
      <c r="B47" s="58"/>
      <c r="C47" s="68" t="s">
        <v>231</v>
      </c>
      <c r="D47" s="52"/>
      <c r="E47" s="52"/>
      <c r="F47" s="52"/>
      <c r="G47" s="52"/>
      <c r="H47" s="52"/>
      <c r="I47" s="52"/>
      <c r="J47" s="52"/>
      <c r="K47" s="52"/>
      <c r="L47" s="52"/>
      <c r="M47" s="52"/>
      <c r="N47" s="52"/>
      <c r="O47" s="52"/>
      <c r="P47" s="52"/>
      <c r="Q47" s="52"/>
      <c r="R47" s="52"/>
      <c r="S47" s="52"/>
      <c r="T47" s="52"/>
      <c r="U47" s="52"/>
      <c r="V47" s="52"/>
      <c r="W47" s="52"/>
      <c r="X47" s="52"/>
      <c r="Y47" s="52"/>
      <c r="Z47" s="52"/>
      <c r="AA47" s="52"/>
      <c r="AB47" s="52"/>
      <c r="AC47" s="52"/>
      <c r="AD47" s="52"/>
      <c r="AE47" s="52"/>
      <c r="AF47" s="71">
        <v>2</v>
      </c>
      <c r="AG47" s="223"/>
      <c r="AH47" s="224"/>
      <c r="AI47" s="224"/>
      <c r="AJ47" s="224"/>
      <c r="AK47" s="225"/>
      <c r="AL47" s="59"/>
    </row>
    <row r="48" spans="1:39" ht="5.0999999999999996" customHeight="1" x14ac:dyDescent="0.2">
      <c r="B48" s="58"/>
      <c r="C48" s="52"/>
      <c r="D48" s="52"/>
      <c r="E48" s="52"/>
      <c r="F48" s="52"/>
      <c r="G48" s="52"/>
      <c r="H48" s="52"/>
      <c r="I48" s="52"/>
      <c r="J48" s="52"/>
      <c r="K48" s="52"/>
      <c r="L48" s="52"/>
      <c r="M48" s="52"/>
      <c r="N48" s="52"/>
      <c r="O48" s="52"/>
      <c r="P48" s="52"/>
      <c r="Q48" s="52"/>
      <c r="R48" s="52"/>
      <c r="S48" s="52"/>
      <c r="T48" s="52"/>
      <c r="U48" s="52"/>
      <c r="V48" s="52"/>
      <c r="W48" s="52"/>
      <c r="X48" s="52"/>
      <c r="Y48" s="52"/>
      <c r="Z48" s="52"/>
      <c r="AA48" s="52"/>
      <c r="AB48" s="52"/>
      <c r="AC48" s="52"/>
      <c r="AD48" s="52"/>
      <c r="AE48" s="52"/>
      <c r="AF48" s="52"/>
      <c r="AG48" s="52"/>
      <c r="AH48" s="52"/>
      <c r="AI48" s="52"/>
      <c r="AJ48" s="52"/>
      <c r="AK48" s="52"/>
      <c r="AL48" s="59"/>
    </row>
    <row r="49" spans="1:39" ht="15" customHeight="1" x14ac:dyDescent="0.2">
      <c r="B49" s="58"/>
      <c r="C49" s="82" t="s">
        <v>0</v>
      </c>
      <c r="D49" s="217" t="s">
        <v>227</v>
      </c>
      <c r="E49" s="217"/>
      <c r="F49" s="217"/>
      <c r="G49" s="217"/>
      <c r="H49" s="217"/>
      <c r="I49" s="217"/>
      <c r="J49" s="217"/>
      <c r="K49" s="217"/>
      <c r="L49" s="217"/>
      <c r="M49" s="52"/>
      <c r="N49" s="52"/>
      <c r="O49" s="217" t="s">
        <v>228</v>
      </c>
      <c r="P49" s="217"/>
      <c r="Q49" s="217"/>
      <c r="R49" s="217"/>
      <c r="S49" s="217"/>
      <c r="T49" s="217"/>
      <c r="U49" s="217"/>
      <c r="V49" s="217"/>
      <c r="W49" s="82"/>
      <c r="X49" s="217" t="s">
        <v>229</v>
      </c>
      <c r="Y49" s="217"/>
      <c r="Z49" s="217"/>
      <c r="AA49" s="217"/>
      <c r="AB49" s="217"/>
      <c r="AC49" s="217"/>
      <c r="AD49" s="217"/>
      <c r="AE49" s="217"/>
      <c r="AF49" s="82"/>
      <c r="AG49" s="217" t="s">
        <v>340</v>
      </c>
      <c r="AH49" s="217"/>
      <c r="AI49" s="217"/>
      <c r="AJ49" s="217"/>
      <c r="AK49" s="217"/>
      <c r="AL49" s="59"/>
    </row>
    <row r="50" spans="1:39" ht="15" customHeight="1" x14ac:dyDescent="0.2">
      <c r="B50" s="58"/>
      <c r="C50" s="82" t="s">
        <v>9</v>
      </c>
      <c r="D50" s="191"/>
      <c r="E50" s="192"/>
      <c r="F50" s="192"/>
      <c r="G50" s="192"/>
      <c r="H50" s="192"/>
      <c r="I50" s="192"/>
      <c r="J50" s="192"/>
      <c r="K50" s="192"/>
      <c r="L50" s="192"/>
      <c r="M50" s="193"/>
      <c r="N50" s="144"/>
      <c r="O50" s="191"/>
      <c r="P50" s="192"/>
      <c r="Q50" s="192"/>
      <c r="R50" s="192"/>
      <c r="S50" s="192"/>
      <c r="T50" s="192"/>
      <c r="U50" s="192"/>
      <c r="V50" s="193"/>
      <c r="W50" s="83"/>
      <c r="X50" s="191"/>
      <c r="Y50" s="192"/>
      <c r="Z50" s="192"/>
      <c r="AA50" s="192"/>
      <c r="AB50" s="192"/>
      <c r="AC50" s="192"/>
      <c r="AD50" s="192"/>
      <c r="AE50" s="193"/>
      <c r="AF50" s="144"/>
      <c r="AG50" s="188"/>
      <c r="AH50" s="189"/>
      <c r="AI50" s="189"/>
      <c r="AJ50" s="189"/>
      <c r="AK50" s="190"/>
      <c r="AL50" s="59"/>
    </row>
    <row r="51" spans="1:39" s="52" customFormat="1" ht="5.0999999999999996" customHeight="1" x14ac:dyDescent="0.2">
      <c r="A51" s="58"/>
      <c r="B51" s="58"/>
      <c r="C51" s="82"/>
      <c r="D51" s="74"/>
      <c r="E51" s="74"/>
      <c r="F51" s="74"/>
      <c r="G51" s="74"/>
      <c r="H51" s="74"/>
      <c r="I51" s="74"/>
      <c r="J51" s="74"/>
      <c r="K51" s="74"/>
      <c r="L51" s="74"/>
      <c r="M51" s="74"/>
      <c r="N51" s="144"/>
      <c r="O51" s="74"/>
      <c r="P51" s="74"/>
      <c r="Q51" s="74"/>
      <c r="R51" s="74"/>
      <c r="S51" s="74"/>
      <c r="T51" s="74"/>
      <c r="U51" s="74"/>
      <c r="V51" s="74"/>
      <c r="W51" s="83"/>
      <c r="X51" s="74"/>
      <c r="Y51" s="74"/>
      <c r="Z51" s="74"/>
      <c r="AA51" s="74"/>
      <c r="AB51" s="74"/>
      <c r="AC51" s="74"/>
      <c r="AD51" s="74"/>
      <c r="AE51" s="74"/>
      <c r="AF51" s="144"/>
      <c r="AG51" s="84"/>
      <c r="AH51" s="84"/>
      <c r="AI51" s="84"/>
      <c r="AJ51" s="84"/>
      <c r="AK51" s="84"/>
      <c r="AL51" s="59"/>
      <c r="AM51" s="59"/>
    </row>
    <row r="52" spans="1:39" ht="15" customHeight="1" x14ac:dyDescent="0.2">
      <c r="B52" s="58"/>
      <c r="C52" s="82" t="s">
        <v>10</v>
      </c>
      <c r="D52" s="191"/>
      <c r="E52" s="192"/>
      <c r="F52" s="192"/>
      <c r="G52" s="192"/>
      <c r="H52" s="192"/>
      <c r="I52" s="192"/>
      <c r="J52" s="192"/>
      <c r="K52" s="192"/>
      <c r="L52" s="192"/>
      <c r="M52" s="193"/>
      <c r="N52" s="144"/>
      <c r="O52" s="191"/>
      <c r="P52" s="192"/>
      <c r="Q52" s="192"/>
      <c r="R52" s="192"/>
      <c r="S52" s="192"/>
      <c r="T52" s="192"/>
      <c r="U52" s="192"/>
      <c r="V52" s="193"/>
      <c r="W52" s="83"/>
      <c r="X52" s="191"/>
      <c r="Y52" s="192"/>
      <c r="Z52" s="192"/>
      <c r="AA52" s="192"/>
      <c r="AB52" s="192"/>
      <c r="AC52" s="192"/>
      <c r="AD52" s="192"/>
      <c r="AE52" s="193"/>
      <c r="AF52" s="144"/>
      <c r="AG52" s="188"/>
      <c r="AH52" s="189"/>
      <c r="AI52" s="189"/>
      <c r="AJ52" s="189"/>
      <c r="AK52" s="190"/>
      <c r="AL52" s="59"/>
    </row>
    <row r="53" spans="1:39" s="52" customFormat="1" ht="5.0999999999999996" customHeight="1" x14ac:dyDescent="0.2">
      <c r="A53" s="58"/>
      <c r="B53" s="58"/>
      <c r="C53" s="82"/>
      <c r="D53" s="85"/>
      <c r="E53" s="85"/>
      <c r="F53" s="85"/>
      <c r="G53" s="85"/>
      <c r="H53" s="85"/>
      <c r="I53" s="85"/>
      <c r="J53" s="85"/>
      <c r="K53" s="85"/>
      <c r="L53" s="85"/>
      <c r="M53" s="85"/>
      <c r="N53" s="144"/>
      <c r="O53" s="85"/>
      <c r="P53" s="85"/>
      <c r="Q53" s="85"/>
      <c r="R53" s="85"/>
      <c r="S53" s="85"/>
      <c r="T53" s="85"/>
      <c r="U53" s="85"/>
      <c r="V53" s="85"/>
      <c r="W53" s="83"/>
      <c r="X53" s="85"/>
      <c r="Y53" s="85"/>
      <c r="Z53" s="85"/>
      <c r="AA53" s="85"/>
      <c r="AB53" s="85"/>
      <c r="AC53" s="85"/>
      <c r="AD53" s="85"/>
      <c r="AE53" s="85"/>
      <c r="AF53" s="144"/>
      <c r="AG53" s="86"/>
      <c r="AH53" s="86"/>
      <c r="AI53" s="86"/>
      <c r="AJ53" s="86"/>
      <c r="AK53" s="86"/>
      <c r="AL53" s="59"/>
      <c r="AM53" s="59"/>
    </row>
    <row r="54" spans="1:39" ht="15" customHeight="1" x14ac:dyDescent="0.2">
      <c r="B54" s="58"/>
      <c r="C54" s="60" t="s">
        <v>61</v>
      </c>
      <c r="D54" s="191"/>
      <c r="E54" s="192"/>
      <c r="F54" s="192"/>
      <c r="G54" s="192"/>
      <c r="H54" s="192"/>
      <c r="I54" s="192"/>
      <c r="J54" s="192"/>
      <c r="K54" s="192"/>
      <c r="L54" s="192"/>
      <c r="M54" s="193"/>
      <c r="N54" s="144"/>
      <c r="O54" s="191"/>
      <c r="P54" s="192"/>
      <c r="Q54" s="192"/>
      <c r="R54" s="192"/>
      <c r="S54" s="192"/>
      <c r="T54" s="192"/>
      <c r="U54" s="192"/>
      <c r="V54" s="193"/>
      <c r="W54" s="83"/>
      <c r="X54" s="191"/>
      <c r="Y54" s="192"/>
      <c r="Z54" s="192"/>
      <c r="AA54" s="192"/>
      <c r="AB54" s="192"/>
      <c r="AC54" s="192"/>
      <c r="AD54" s="192"/>
      <c r="AE54" s="193"/>
      <c r="AF54" s="144"/>
      <c r="AG54" s="188"/>
      <c r="AH54" s="189"/>
      <c r="AI54" s="189"/>
      <c r="AJ54" s="189"/>
      <c r="AK54" s="190"/>
      <c r="AL54" s="59"/>
    </row>
    <row r="55" spans="1:39" s="52" customFormat="1" ht="5.0999999999999996" customHeight="1" x14ac:dyDescent="0.2">
      <c r="A55" s="58"/>
      <c r="B55" s="58"/>
      <c r="C55" s="60"/>
      <c r="D55" s="85"/>
      <c r="E55" s="85"/>
      <c r="F55" s="85"/>
      <c r="G55" s="85"/>
      <c r="H55" s="85"/>
      <c r="I55" s="85"/>
      <c r="J55" s="85"/>
      <c r="K55" s="85"/>
      <c r="L55" s="85"/>
      <c r="M55" s="85"/>
      <c r="N55" s="144"/>
      <c r="O55" s="85"/>
      <c r="P55" s="85"/>
      <c r="Q55" s="85"/>
      <c r="R55" s="85"/>
      <c r="S55" s="85"/>
      <c r="T55" s="85"/>
      <c r="U55" s="85"/>
      <c r="V55" s="85"/>
      <c r="W55" s="83"/>
      <c r="X55" s="85"/>
      <c r="Y55" s="85"/>
      <c r="Z55" s="85"/>
      <c r="AA55" s="85"/>
      <c r="AB55" s="85"/>
      <c r="AC55" s="85"/>
      <c r="AD55" s="85"/>
      <c r="AE55" s="85"/>
      <c r="AF55" s="144"/>
      <c r="AG55" s="86"/>
      <c r="AH55" s="86"/>
      <c r="AI55" s="86"/>
      <c r="AJ55" s="86"/>
      <c r="AK55" s="86"/>
      <c r="AL55" s="59"/>
      <c r="AM55" s="59"/>
    </row>
    <row r="56" spans="1:39" ht="15" customHeight="1" x14ac:dyDescent="0.2">
      <c r="B56" s="58"/>
      <c r="C56" s="60" t="s">
        <v>62</v>
      </c>
      <c r="D56" s="191"/>
      <c r="E56" s="192"/>
      <c r="F56" s="192"/>
      <c r="G56" s="192"/>
      <c r="H56" s="192"/>
      <c r="I56" s="192"/>
      <c r="J56" s="192"/>
      <c r="K56" s="192"/>
      <c r="L56" s="192"/>
      <c r="M56" s="193"/>
      <c r="N56" s="144"/>
      <c r="O56" s="191"/>
      <c r="P56" s="192"/>
      <c r="Q56" s="192"/>
      <c r="R56" s="192"/>
      <c r="S56" s="192"/>
      <c r="T56" s="192"/>
      <c r="U56" s="192"/>
      <c r="V56" s="193"/>
      <c r="W56" s="83"/>
      <c r="X56" s="191"/>
      <c r="Y56" s="192"/>
      <c r="Z56" s="192"/>
      <c r="AA56" s="192"/>
      <c r="AB56" s="192"/>
      <c r="AC56" s="192"/>
      <c r="AD56" s="192"/>
      <c r="AE56" s="193"/>
      <c r="AF56" s="144"/>
      <c r="AG56" s="188"/>
      <c r="AH56" s="189"/>
      <c r="AI56" s="189"/>
      <c r="AJ56" s="189"/>
      <c r="AK56" s="190"/>
      <c r="AL56" s="59"/>
    </row>
    <row r="57" spans="1:39" ht="5.0999999999999996" customHeight="1" x14ac:dyDescent="0.2">
      <c r="B57" s="64"/>
      <c r="C57" s="65"/>
      <c r="D57" s="65"/>
      <c r="E57" s="65"/>
      <c r="F57" s="65"/>
      <c r="G57" s="65"/>
      <c r="H57" s="65"/>
      <c r="I57" s="65"/>
      <c r="J57" s="65"/>
      <c r="K57" s="65"/>
      <c r="L57" s="65"/>
      <c r="M57" s="65"/>
      <c r="N57" s="65"/>
      <c r="O57" s="65"/>
      <c r="P57" s="65"/>
      <c r="Q57" s="65"/>
      <c r="R57" s="65"/>
      <c r="S57" s="65"/>
      <c r="T57" s="65"/>
      <c r="U57" s="65"/>
      <c r="V57" s="65"/>
      <c r="W57" s="65"/>
      <c r="X57" s="65"/>
      <c r="Y57" s="65"/>
      <c r="Z57" s="65"/>
      <c r="AA57" s="65"/>
      <c r="AB57" s="65"/>
      <c r="AC57" s="65"/>
      <c r="AD57" s="65"/>
      <c r="AE57" s="65"/>
      <c r="AF57" s="65"/>
      <c r="AG57" s="65"/>
      <c r="AH57" s="65"/>
      <c r="AI57" s="65"/>
      <c r="AJ57" s="65"/>
      <c r="AK57" s="65"/>
      <c r="AL57" s="66"/>
    </row>
    <row r="58" spans="1:39" ht="5.0999999999999996" customHeight="1" x14ac:dyDescent="0.2"/>
    <row r="59" spans="1:39" ht="5.0999999999999996" customHeight="1" x14ac:dyDescent="0.2">
      <c r="B59" s="55"/>
      <c r="C59" s="56"/>
      <c r="D59" s="56"/>
      <c r="E59" s="56"/>
      <c r="F59" s="56"/>
      <c r="G59" s="56"/>
      <c r="H59" s="56"/>
      <c r="I59" s="56"/>
      <c r="J59" s="56"/>
      <c r="K59" s="56"/>
      <c r="L59" s="56"/>
      <c r="M59" s="56"/>
      <c r="N59" s="56"/>
      <c r="O59" s="56"/>
      <c r="P59" s="56"/>
      <c r="Q59" s="56"/>
      <c r="R59" s="56"/>
      <c r="S59" s="56"/>
      <c r="T59" s="56"/>
      <c r="U59" s="56"/>
      <c r="V59" s="56"/>
      <c r="W59" s="56"/>
      <c r="X59" s="56"/>
      <c r="Y59" s="56"/>
      <c r="Z59" s="56"/>
      <c r="AA59" s="56"/>
      <c r="AB59" s="56"/>
      <c r="AC59" s="56"/>
      <c r="AD59" s="56"/>
      <c r="AE59" s="56"/>
      <c r="AF59" s="56"/>
      <c r="AG59" s="56"/>
      <c r="AH59" s="56"/>
      <c r="AI59" s="56"/>
      <c r="AJ59" s="56"/>
      <c r="AK59" s="56"/>
      <c r="AL59" s="57"/>
    </row>
    <row r="60" spans="1:39" ht="15" customHeight="1" x14ac:dyDescent="0.2">
      <c r="B60" s="58"/>
      <c r="C60" s="68" t="s">
        <v>233</v>
      </c>
      <c r="D60" s="52"/>
      <c r="E60" s="52"/>
      <c r="F60" s="52"/>
      <c r="G60" s="52"/>
      <c r="H60" s="52"/>
      <c r="I60" s="52"/>
      <c r="J60" s="52"/>
      <c r="K60" s="52"/>
      <c r="L60" s="52"/>
      <c r="M60" s="52"/>
      <c r="N60" s="52"/>
      <c r="O60" s="52"/>
      <c r="P60" s="52"/>
      <c r="Q60" s="52"/>
      <c r="R60" s="52"/>
      <c r="S60" s="52"/>
      <c r="T60" s="52"/>
      <c r="U60" s="52"/>
      <c r="V60" s="52"/>
      <c r="W60" s="52"/>
      <c r="X60" s="52"/>
      <c r="Y60" s="52"/>
      <c r="Z60" s="52"/>
      <c r="AA60" s="52"/>
      <c r="AB60" s="52"/>
      <c r="AC60" s="52"/>
      <c r="AD60" s="52"/>
      <c r="AE60" s="52"/>
      <c r="AF60" s="71">
        <v>2</v>
      </c>
      <c r="AG60" s="223"/>
      <c r="AH60" s="224"/>
      <c r="AI60" s="224"/>
      <c r="AJ60" s="224"/>
      <c r="AK60" s="225"/>
      <c r="AL60" s="59"/>
    </row>
    <row r="61" spans="1:39" ht="5.0999999999999996" customHeight="1" x14ac:dyDescent="0.2">
      <c r="B61" s="58"/>
      <c r="C61" s="52"/>
      <c r="D61" s="52"/>
      <c r="E61" s="52"/>
      <c r="F61" s="52"/>
      <c r="G61" s="52"/>
      <c r="H61" s="52"/>
      <c r="I61" s="52"/>
      <c r="J61" s="52"/>
      <c r="K61" s="52"/>
      <c r="L61" s="52"/>
      <c r="M61" s="52"/>
      <c r="N61" s="52"/>
      <c r="O61" s="52"/>
      <c r="P61" s="52"/>
      <c r="Q61" s="52"/>
      <c r="R61" s="52"/>
      <c r="S61" s="52"/>
      <c r="T61" s="52"/>
      <c r="U61" s="52"/>
      <c r="V61" s="52"/>
      <c r="W61" s="52"/>
      <c r="X61" s="52"/>
      <c r="Y61" s="52"/>
      <c r="Z61" s="52"/>
      <c r="AA61" s="52"/>
      <c r="AB61" s="52"/>
      <c r="AC61" s="52"/>
      <c r="AD61" s="52"/>
      <c r="AE61" s="52"/>
      <c r="AF61" s="52"/>
      <c r="AG61" s="52"/>
      <c r="AH61" s="52"/>
      <c r="AI61" s="52"/>
      <c r="AJ61" s="52"/>
      <c r="AK61" s="52"/>
      <c r="AL61" s="59"/>
    </row>
    <row r="62" spans="1:39" ht="15" customHeight="1" x14ac:dyDescent="0.2">
      <c r="B62" s="58"/>
      <c r="C62" s="82" t="s">
        <v>0</v>
      </c>
      <c r="D62" s="217" t="s">
        <v>234</v>
      </c>
      <c r="E62" s="217"/>
      <c r="F62" s="217"/>
      <c r="G62" s="217"/>
      <c r="H62" s="217"/>
      <c r="I62" s="217"/>
      <c r="J62" s="217"/>
      <c r="K62" s="217"/>
      <c r="L62" s="217"/>
      <c r="M62" s="52"/>
      <c r="N62" s="52"/>
      <c r="O62" s="217" t="s">
        <v>228</v>
      </c>
      <c r="P62" s="217"/>
      <c r="Q62" s="217"/>
      <c r="R62" s="217"/>
      <c r="S62" s="217"/>
      <c r="T62" s="217"/>
      <c r="U62" s="217"/>
      <c r="V62" s="217"/>
      <c r="W62" s="82"/>
      <c r="X62" s="217" t="s">
        <v>229</v>
      </c>
      <c r="Y62" s="217"/>
      <c r="Z62" s="217"/>
      <c r="AA62" s="217"/>
      <c r="AB62" s="217"/>
      <c r="AC62" s="217"/>
      <c r="AD62" s="217"/>
      <c r="AE62" s="217"/>
      <c r="AF62" s="82"/>
      <c r="AG62" s="217" t="s">
        <v>340</v>
      </c>
      <c r="AH62" s="217"/>
      <c r="AI62" s="217"/>
      <c r="AJ62" s="217"/>
      <c r="AK62" s="217"/>
      <c r="AL62" s="59"/>
    </row>
    <row r="63" spans="1:39" ht="15" customHeight="1" x14ac:dyDescent="0.2">
      <c r="B63" s="58"/>
      <c r="C63" s="82" t="s">
        <v>9</v>
      </c>
      <c r="D63" s="209"/>
      <c r="E63" s="210"/>
      <c r="F63" s="210"/>
      <c r="G63" s="210"/>
      <c r="H63" s="210"/>
      <c r="I63" s="210"/>
      <c r="J63" s="210"/>
      <c r="K63" s="210"/>
      <c r="L63" s="210"/>
      <c r="M63" s="211"/>
      <c r="N63" s="146"/>
      <c r="O63" s="209"/>
      <c r="P63" s="210"/>
      <c r="Q63" s="210"/>
      <c r="R63" s="210"/>
      <c r="S63" s="210"/>
      <c r="T63" s="210"/>
      <c r="U63" s="210"/>
      <c r="V63" s="211"/>
      <c r="W63" s="94"/>
      <c r="X63" s="209"/>
      <c r="Y63" s="210"/>
      <c r="Z63" s="210"/>
      <c r="AA63" s="210"/>
      <c r="AB63" s="210"/>
      <c r="AC63" s="210"/>
      <c r="AD63" s="210"/>
      <c r="AE63" s="211"/>
      <c r="AF63" s="144"/>
      <c r="AG63" s="188"/>
      <c r="AH63" s="189"/>
      <c r="AI63" s="189"/>
      <c r="AJ63" s="189"/>
      <c r="AK63" s="190"/>
      <c r="AL63" s="59"/>
    </row>
    <row r="64" spans="1:39" ht="5.0999999999999996" customHeight="1" x14ac:dyDescent="0.2">
      <c r="B64" s="58"/>
      <c r="C64" s="82"/>
      <c r="D64" s="118"/>
      <c r="E64" s="118"/>
      <c r="F64" s="118"/>
      <c r="G64" s="118"/>
      <c r="H64" s="118"/>
      <c r="I64" s="118"/>
      <c r="J64" s="118"/>
      <c r="K64" s="118"/>
      <c r="L64" s="118"/>
      <c r="M64" s="118"/>
      <c r="N64" s="146"/>
      <c r="O64" s="118"/>
      <c r="P64" s="118"/>
      <c r="Q64" s="118"/>
      <c r="R64" s="118"/>
      <c r="S64" s="118"/>
      <c r="T64" s="118"/>
      <c r="U64" s="118"/>
      <c r="V64" s="118"/>
      <c r="W64" s="94"/>
      <c r="X64" s="118"/>
      <c r="Y64" s="118"/>
      <c r="Z64" s="118"/>
      <c r="AA64" s="118"/>
      <c r="AB64" s="118"/>
      <c r="AC64" s="118"/>
      <c r="AD64" s="118"/>
      <c r="AE64" s="118"/>
      <c r="AF64" s="144"/>
      <c r="AG64" s="84"/>
      <c r="AH64" s="84"/>
      <c r="AI64" s="84"/>
      <c r="AJ64" s="84"/>
      <c r="AK64" s="84"/>
      <c r="AL64" s="59"/>
    </row>
    <row r="65" spans="2:55" ht="15" customHeight="1" x14ac:dyDescent="0.2">
      <c r="B65" s="58"/>
      <c r="C65" s="82" t="s">
        <v>10</v>
      </c>
      <c r="D65" s="209"/>
      <c r="E65" s="210"/>
      <c r="F65" s="210"/>
      <c r="G65" s="210"/>
      <c r="H65" s="210"/>
      <c r="I65" s="210"/>
      <c r="J65" s="210"/>
      <c r="K65" s="210"/>
      <c r="L65" s="210"/>
      <c r="M65" s="211"/>
      <c r="N65" s="146"/>
      <c r="O65" s="209"/>
      <c r="P65" s="210"/>
      <c r="Q65" s="210"/>
      <c r="R65" s="210"/>
      <c r="S65" s="210"/>
      <c r="T65" s="210"/>
      <c r="U65" s="210"/>
      <c r="V65" s="211"/>
      <c r="W65" s="94"/>
      <c r="X65" s="209"/>
      <c r="Y65" s="210"/>
      <c r="Z65" s="210"/>
      <c r="AA65" s="210"/>
      <c r="AB65" s="210"/>
      <c r="AC65" s="210"/>
      <c r="AD65" s="210"/>
      <c r="AE65" s="211"/>
      <c r="AF65" s="144"/>
      <c r="AG65" s="188"/>
      <c r="AH65" s="189"/>
      <c r="AI65" s="189"/>
      <c r="AJ65" s="189"/>
      <c r="AK65" s="190"/>
      <c r="AL65" s="59"/>
    </row>
    <row r="66" spans="2:55" ht="5.0999999999999996" customHeight="1" x14ac:dyDescent="0.2">
      <c r="B66" s="58"/>
      <c r="C66" s="82"/>
      <c r="D66" s="119"/>
      <c r="E66" s="119"/>
      <c r="F66" s="119"/>
      <c r="G66" s="119"/>
      <c r="H66" s="119"/>
      <c r="I66" s="119"/>
      <c r="J66" s="119"/>
      <c r="K66" s="119"/>
      <c r="L66" s="119"/>
      <c r="M66" s="119"/>
      <c r="N66" s="146"/>
      <c r="O66" s="119"/>
      <c r="P66" s="119"/>
      <c r="Q66" s="119"/>
      <c r="R66" s="119"/>
      <c r="S66" s="119"/>
      <c r="T66" s="119"/>
      <c r="U66" s="119"/>
      <c r="V66" s="119"/>
      <c r="W66" s="94"/>
      <c r="X66" s="119"/>
      <c r="Y66" s="119"/>
      <c r="Z66" s="119"/>
      <c r="AA66" s="119"/>
      <c r="AB66" s="119"/>
      <c r="AC66" s="119"/>
      <c r="AD66" s="119"/>
      <c r="AE66" s="119"/>
      <c r="AF66" s="144"/>
      <c r="AG66" s="86"/>
      <c r="AH66" s="86"/>
      <c r="AI66" s="86"/>
      <c r="AJ66" s="86"/>
      <c r="AK66" s="86"/>
      <c r="AL66" s="59"/>
    </row>
    <row r="67" spans="2:55" ht="15" customHeight="1" x14ac:dyDescent="0.2">
      <c r="B67" s="58"/>
      <c r="C67" s="60" t="s">
        <v>61</v>
      </c>
      <c r="D67" s="209"/>
      <c r="E67" s="210"/>
      <c r="F67" s="210"/>
      <c r="G67" s="210"/>
      <c r="H67" s="210"/>
      <c r="I67" s="210"/>
      <c r="J67" s="210"/>
      <c r="K67" s="210"/>
      <c r="L67" s="210"/>
      <c r="M67" s="211"/>
      <c r="N67" s="146"/>
      <c r="O67" s="209"/>
      <c r="P67" s="210"/>
      <c r="Q67" s="210"/>
      <c r="R67" s="210"/>
      <c r="S67" s="210"/>
      <c r="T67" s="210"/>
      <c r="U67" s="210"/>
      <c r="V67" s="211"/>
      <c r="W67" s="94"/>
      <c r="X67" s="209"/>
      <c r="Y67" s="210"/>
      <c r="Z67" s="210"/>
      <c r="AA67" s="210"/>
      <c r="AB67" s="210"/>
      <c r="AC67" s="210"/>
      <c r="AD67" s="210"/>
      <c r="AE67" s="211"/>
      <c r="AF67" s="144"/>
      <c r="AG67" s="188"/>
      <c r="AH67" s="189"/>
      <c r="AI67" s="189"/>
      <c r="AJ67" s="189"/>
      <c r="AK67" s="190"/>
      <c r="AL67" s="59"/>
    </row>
    <row r="68" spans="2:55" ht="5.0999999999999996" customHeight="1" x14ac:dyDescent="0.2">
      <c r="B68" s="58"/>
      <c r="C68" s="60"/>
      <c r="D68" s="119"/>
      <c r="E68" s="119"/>
      <c r="F68" s="119"/>
      <c r="G68" s="119"/>
      <c r="H68" s="119"/>
      <c r="I68" s="119"/>
      <c r="J68" s="119"/>
      <c r="K68" s="119"/>
      <c r="L68" s="119"/>
      <c r="M68" s="119"/>
      <c r="N68" s="146"/>
      <c r="O68" s="119"/>
      <c r="P68" s="119"/>
      <c r="Q68" s="119"/>
      <c r="R68" s="119"/>
      <c r="S68" s="119"/>
      <c r="T68" s="119"/>
      <c r="U68" s="119"/>
      <c r="V68" s="119"/>
      <c r="W68" s="94"/>
      <c r="X68" s="119"/>
      <c r="Y68" s="119"/>
      <c r="Z68" s="119"/>
      <c r="AA68" s="119"/>
      <c r="AB68" s="119"/>
      <c r="AC68" s="119"/>
      <c r="AD68" s="119"/>
      <c r="AE68" s="119"/>
      <c r="AF68" s="144"/>
      <c r="AG68" s="86"/>
      <c r="AH68" s="86"/>
      <c r="AI68" s="86"/>
      <c r="AJ68" s="86"/>
      <c r="AK68" s="86"/>
      <c r="AL68" s="59"/>
    </row>
    <row r="69" spans="2:55" ht="15" customHeight="1" x14ac:dyDescent="0.2">
      <c r="B69" s="58"/>
      <c r="C69" s="60" t="s">
        <v>62</v>
      </c>
      <c r="D69" s="209"/>
      <c r="E69" s="210"/>
      <c r="F69" s="210"/>
      <c r="G69" s="210"/>
      <c r="H69" s="210"/>
      <c r="I69" s="210"/>
      <c r="J69" s="210"/>
      <c r="K69" s="210"/>
      <c r="L69" s="210"/>
      <c r="M69" s="211"/>
      <c r="N69" s="146"/>
      <c r="O69" s="209"/>
      <c r="P69" s="210"/>
      <c r="Q69" s="210"/>
      <c r="R69" s="210"/>
      <c r="S69" s="210"/>
      <c r="T69" s="210"/>
      <c r="U69" s="210"/>
      <c r="V69" s="211"/>
      <c r="W69" s="94"/>
      <c r="X69" s="209"/>
      <c r="Y69" s="210"/>
      <c r="Z69" s="210"/>
      <c r="AA69" s="210"/>
      <c r="AB69" s="210"/>
      <c r="AC69" s="210"/>
      <c r="AD69" s="210"/>
      <c r="AE69" s="211"/>
      <c r="AF69" s="144"/>
      <c r="AG69" s="188"/>
      <c r="AH69" s="189"/>
      <c r="AI69" s="189"/>
      <c r="AJ69" s="189"/>
      <c r="AK69" s="190"/>
      <c r="AL69" s="59"/>
    </row>
    <row r="70" spans="2:55" ht="5.0999999999999996" customHeight="1" x14ac:dyDescent="0.2">
      <c r="B70" s="64"/>
      <c r="C70" s="65"/>
      <c r="D70" s="65"/>
      <c r="E70" s="65"/>
      <c r="F70" s="65"/>
      <c r="G70" s="65"/>
      <c r="H70" s="65"/>
      <c r="I70" s="65"/>
      <c r="J70" s="65"/>
      <c r="K70" s="65"/>
      <c r="L70" s="65"/>
      <c r="M70" s="65"/>
      <c r="N70" s="65"/>
      <c r="O70" s="65"/>
      <c r="P70" s="65"/>
      <c r="Q70" s="65"/>
      <c r="R70" s="65"/>
      <c r="S70" s="65"/>
      <c r="T70" s="65"/>
      <c r="U70" s="65"/>
      <c r="V70" s="65"/>
      <c r="W70" s="65"/>
      <c r="X70" s="65"/>
      <c r="Y70" s="65"/>
      <c r="Z70" s="65"/>
      <c r="AA70" s="65"/>
      <c r="AB70" s="65"/>
      <c r="AC70" s="65"/>
      <c r="AD70" s="65"/>
      <c r="AE70" s="65"/>
      <c r="AF70" s="65"/>
      <c r="AG70" s="65"/>
      <c r="AH70" s="65"/>
      <c r="AI70" s="65"/>
      <c r="AJ70" s="65"/>
      <c r="AK70" s="65"/>
      <c r="AL70" s="66"/>
    </row>
    <row r="71" spans="2:55" ht="5.0999999999999996" customHeight="1" x14ac:dyDescent="0.2">
      <c r="B71" s="52"/>
      <c r="C71" s="52"/>
      <c r="D71" s="52"/>
      <c r="E71" s="52"/>
      <c r="F71" s="52"/>
      <c r="G71" s="52"/>
      <c r="H71" s="52"/>
      <c r="I71" s="52"/>
      <c r="J71" s="52"/>
      <c r="K71" s="52"/>
      <c r="L71" s="52"/>
      <c r="M71" s="52"/>
      <c r="N71" s="52"/>
      <c r="O71" s="52"/>
      <c r="P71" s="52"/>
      <c r="Q71" s="52"/>
      <c r="R71" s="52"/>
      <c r="S71" s="52"/>
      <c r="T71" s="52"/>
      <c r="U71" s="52"/>
      <c r="V71" s="52"/>
      <c r="W71" s="52"/>
      <c r="X71" s="52"/>
      <c r="Y71" s="52"/>
      <c r="Z71" s="52"/>
      <c r="AA71" s="52"/>
      <c r="AB71" s="52"/>
      <c r="AC71" s="52"/>
      <c r="AD71" s="52"/>
      <c r="AE71" s="52"/>
      <c r="AF71" s="52"/>
      <c r="AG71" s="52"/>
      <c r="AH71" s="52"/>
      <c r="AI71" s="52"/>
      <c r="AJ71" s="52"/>
      <c r="AK71" s="52"/>
      <c r="AL71" s="52"/>
      <c r="AN71" s="52"/>
      <c r="AO71" s="52"/>
      <c r="AP71" s="52"/>
      <c r="AQ71" s="52"/>
      <c r="AR71" s="52"/>
      <c r="AS71" s="52"/>
      <c r="AT71" s="52"/>
      <c r="AU71" s="67"/>
      <c r="AV71" s="52"/>
      <c r="AW71" s="52"/>
      <c r="AX71" s="52"/>
      <c r="AY71" s="52"/>
      <c r="AZ71" s="52"/>
      <c r="BA71" s="52"/>
      <c r="BB71" s="52"/>
      <c r="BC71" s="52"/>
    </row>
    <row r="72" spans="2:55" ht="5.0999999999999996" customHeight="1" x14ac:dyDescent="0.2">
      <c r="B72" s="55"/>
      <c r="C72" s="56"/>
      <c r="D72" s="56"/>
      <c r="E72" s="56"/>
      <c r="F72" s="56"/>
      <c r="G72" s="56"/>
      <c r="H72" s="56"/>
      <c r="I72" s="56"/>
      <c r="J72" s="56"/>
      <c r="K72" s="56"/>
      <c r="L72" s="56"/>
      <c r="M72" s="56"/>
      <c r="N72" s="56"/>
      <c r="O72" s="56"/>
      <c r="P72" s="56"/>
      <c r="Q72" s="56"/>
      <c r="R72" s="56"/>
      <c r="S72" s="56"/>
      <c r="T72" s="56"/>
      <c r="U72" s="56"/>
      <c r="V72" s="56"/>
      <c r="W72" s="56"/>
      <c r="X72" s="56"/>
      <c r="Y72" s="56"/>
      <c r="Z72" s="56"/>
      <c r="AA72" s="56"/>
      <c r="AB72" s="56"/>
      <c r="AC72" s="56"/>
      <c r="AD72" s="56"/>
      <c r="AE72" s="56"/>
      <c r="AF72" s="56"/>
      <c r="AG72" s="56"/>
      <c r="AH72" s="56"/>
      <c r="AI72" s="56"/>
      <c r="AJ72" s="56"/>
      <c r="AK72" s="56"/>
      <c r="AL72" s="57"/>
    </row>
    <row r="73" spans="2:55" ht="15" customHeight="1" x14ac:dyDescent="0.2">
      <c r="B73" s="58"/>
      <c r="C73" s="68" t="s">
        <v>235</v>
      </c>
      <c r="D73" s="52"/>
      <c r="E73" s="52"/>
      <c r="F73" s="52"/>
      <c r="G73" s="52"/>
      <c r="H73" s="52"/>
      <c r="I73" s="52"/>
      <c r="J73" s="52"/>
      <c r="K73" s="52"/>
      <c r="L73" s="52"/>
      <c r="M73" s="52"/>
      <c r="N73" s="52"/>
      <c r="O73" s="52"/>
      <c r="P73" s="52"/>
      <c r="Q73" s="52"/>
      <c r="R73" s="52"/>
      <c r="S73" s="52"/>
      <c r="T73" s="52"/>
      <c r="U73" s="52"/>
      <c r="V73" s="52"/>
      <c r="W73" s="52"/>
      <c r="X73" s="52"/>
      <c r="Y73" s="52"/>
      <c r="Z73" s="52"/>
      <c r="AA73" s="52"/>
      <c r="AB73" s="52"/>
      <c r="AC73" s="52"/>
      <c r="AD73" s="52"/>
      <c r="AE73" s="52"/>
      <c r="AF73" s="71">
        <v>2</v>
      </c>
      <c r="AG73" s="223"/>
      <c r="AH73" s="224"/>
      <c r="AI73" s="224"/>
      <c r="AJ73" s="224"/>
      <c r="AK73" s="225"/>
      <c r="AL73" s="59"/>
    </row>
    <row r="74" spans="2:55" ht="5.0999999999999996" customHeight="1" x14ac:dyDescent="0.2">
      <c r="B74" s="58"/>
      <c r="C74" s="52"/>
      <c r="D74" s="52"/>
      <c r="E74" s="52"/>
      <c r="F74" s="52"/>
      <c r="G74" s="52"/>
      <c r="H74" s="52"/>
      <c r="I74" s="52"/>
      <c r="J74" s="52"/>
      <c r="K74" s="52"/>
      <c r="L74" s="52"/>
      <c r="M74" s="52"/>
      <c r="N74" s="52"/>
      <c r="O74" s="52"/>
      <c r="P74" s="52"/>
      <c r="Q74" s="52"/>
      <c r="R74" s="52"/>
      <c r="S74" s="52"/>
      <c r="T74" s="52"/>
      <c r="U74" s="52"/>
      <c r="V74" s="52"/>
      <c r="W74" s="52"/>
      <c r="X74" s="52"/>
      <c r="Y74" s="52"/>
      <c r="Z74" s="52"/>
      <c r="AA74" s="52"/>
      <c r="AB74" s="52"/>
      <c r="AC74" s="52"/>
      <c r="AD74" s="52"/>
      <c r="AE74" s="52"/>
      <c r="AF74" s="52"/>
      <c r="AG74" s="52"/>
      <c r="AH74" s="52"/>
      <c r="AI74" s="52"/>
      <c r="AJ74" s="52"/>
      <c r="AK74" s="52"/>
      <c r="AL74" s="59"/>
    </row>
    <row r="75" spans="2:55" ht="15" customHeight="1" x14ac:dyDescent="0.2">
      <c r="B75" s="58"/>
      <c r="C75" s="52"/>
      <c r="D75" s="217" t="s">
        <v>236</v>
      </c>
      <c r="E75" s="217"/>
      <c r="F75" s="217"/>
      <c r="G75" s="217"/>
      <c r="H75" s="217"/>
      <c r="I75" s="217"/>
      <c r="J75" s="217"/>
      <c r="K75" s="217"/>
      <c r="L75" s="217"/>
      <c r="M75" s="217"/>
      <c r="N75" s="217"/>
      <c r="O75" s="217"/>
      <c r="P75" s="52"/>
      <c r="Q75" s="217" t="s">
        <v>136</v>
      </c>
      <c r="R75" s="217"/>
      <c r="S75" s="217"/>
      <c r="T75" s="217"/>
      <c r="U75" s="52"/>
      <c r="V75" s="217" t="s">
        <v>237</v>
      </c>
      <c r="W75" s="217"/>
      <c r="X75" s="217"/>
      <c r="Y75" s="217"/>
      <c r="Z75" s="217"/>
      <c r="AA75" s="217"/>
      <c r="AB75" s="217"/>
      <c r="AC75" s="217"/>
      <c r="AD75" s="217"/>
      <c r="AE75" s="217"/>
      <c r="AF75" s="60"/>
      <c r="AG75" s="217" t="s">
        <v>137</v>
      </c>
      <c r="AH75" s="217"/>
      <c r="AI75" s="217"/>
      <c r="AJ75" s="217"/>
      <c r="AK75" s="217"/>
      <c r="AL75" s="59"/>
    </row>
    <row r="76" spans="2:55" ht="15" customHeight="1" x14ac:dyDescent="0.2">
      <c r="B76" s="58"/>
      <c r="C76" s="82" t="s">
        <v>61</v>
      </c>
      <c r="D76" s="209"/>
      <c r="E76" s="210"/>
      <c r="F76" s="210"/>
      <c r="G76" s="210"/>
      <c r="H76" s="210"/>
      <c r="I76" s="210"/>
      <c r="J76" s="210"/>
      <c r="K76" s="210"/>
      <c r="L76" s="210"/>
      <c r="M76" s="210"/>
      <c r="N76" s="210"/>
      <c r="O76" s="211"/>
      <c r="P76" s="146"/>
      <c r="Q76" s="209"/>
      <c r="R76" s="210"/>
      <c r="S76" s="210"/>
      <c r="T76" s="211"/>
      <c r="U76" s="146"/>
      <c r="V76" s="209"/>
      <c r="W76" s="210"/>
      <c r="X76" s="210"/>
      <c r="Y76" s="210"/>
      <c r="Z76" s="210"/>
      <c r="AA76" s="210"/>
      <c r="AB76" s="210"/>
      <c r="AC76" s="210"/>
      <c r="AD76" s="210"/>
      <c r="AE76" s="211"/>
      <c r="AF76" s="144"/>
      <c r="AG76" s="188"/>
      <c r="AH76" s="189"/>
      <c r="AI76" s="189"/>
      <c r="AJ76" s="189"/>
      <c r="AK76" s="190"/>
      <c r="AL76" s="59"/>
    </row>
    <row r="77" spans="2:55" ht="5.0999999999999996" customHeight="1" x14ac:dyDescent="0.2">
      <c r="B77" s="58"/>
      <c r="C77" s="82"/>
      <c r="D77" s="146"/>
      <c r="E77" s="146"/>
      <c r="F77" s="146"/>
      <c r="G77" s="146"/>
      <c r="H77" s="146"/>
      <c r="I77" s="146"/>
      <c r="J77" s="146"/>
      <c r="K77" s="146"/>
      <c r="L77" s="146"/>
      <c r="M77" s="146"/>
      <c r="N77" s="146"/>
      <c r="O77" s="146"/>
      <c r="P77" s="146"/>
      <c r="Q77" s="146"/>
      <c r="R77" s="146"/>
      <c r="S77" s="146"/>
      <c r="T77" s="146"/>
      <c r="U77" s="146"/>
      <c r="V77" s="146"/>
      <c r="W77" s="146"/>
      <c r="X77" s="146"/>
      <c r="Y77" s="146"/>
      <c r="Z77" s="146"/>
      <c r="AA77" s="89"/>
      <c r="AB77" s="89"/>
      <c r="AC77" s="89"/>
      <c r="AD77" s="89"/>
      <c r="AE77" s="89"/>
      <c r="AF77" s="144"/>
      <c r="AG77" s="90"/>
      <c r="AH77" s="90"/>
      <c r="AI77" s="90"/>
      <c r="AJ77" s="90"/>
      <c r="AK77" s="90"/>
      <c r="AL77" s="59"/>
    </row>
    <row r="78" spans="2:55" ht="15" customHeight="1" x14ac:dyDescent="0.2">
      <c r="B78" s="58"/>
      <c r="C78" s="82" t="s">
        <v>62</v>
      </c>
      <c r="D78" s="209"/>
      <c r="E78" s="210"/>
      <c r="F78" s="210"/>
      <c r="G78" s="210"/>
      <c r="H78" s="210"/>
      <c r="I78" s="210"/>
      <c r="J78" s="210"/>
      <c r="K78" s="210"/>
      <c r="L78" s="210"/>
      <c r="M78" s="210"/>
      <c r="N78" s="210"/>
      <c r="O78" s="211"/>
      <c r="P78" s="146"/>
      <c r="Q78" s="209"/>
      <c r="R78" s="210"/>
      <c r="S78" s="210"/>
      <c r="T78" s="211"/>
      <c r="U78" s="146"/>
      <c r="V78" s="209"/>
      <c r="W78" s="210"/>
      <c r="X78" s="210"/>
      <c r="Y78" s="210"/>
      <c r="Z78" s="210"/>
      <c r="AA78" s="210"/>
      <c r="AB78" s="210"/>
      <c r="AC78" s="210"/>
      <c r="AD78" s="210"/>
      <c r="AE78" s="211"/>
      <c r="AF78" s="144"/>
      <c r="AG78" s="188" t="str">
        <f>IF(AA78="","",AA78*V78)</f>
        <v/>
      </c>
      <c r="AH78" s="189"/>
      <c r="AI78" s="189"/>
      <c r="AJ78" s="189"/>
      <c r="AK78" s="190"/>
      <c r="AL78" s="59"/>
    </row>
    <row r="79" spans="2:55" ht="5.0999999999999996" customHeight="1" x14ac:dyDescent="0.2">
      <c r="B79" s="58"/>
      <c r="C79" s="82"/>
      <c r="D79" s="146"/>
      <c r="E79" s="146"/>
      <c r="F79" s="146"/>
      <c r="G79" s="146"/>
      <c r="H79" s="146"/>
      <c r="I79" s="146"/>
      <c r="J79" s="146"/>
      <c r="K79" s="146"/>
      <c r="L79" s="146"/>
      <c r="M79" s="146"/>
      <c r="N79" s="146"/>
      <c r="O79" s="146"/>
      <c r="P79" s="146"/>
      <c r="Q79" s="146"/>
      <c r="R79" s="146"/>
      <c r="S79" s="146"/>
      <c r="T79" s="146"/>
      <c r="U79" s="146"/>
      <c r="V79" s="146"/>
      <c r="W79" s="146"/>
      <c r="X79" s="146"/>
      <c r="Y79" s="146"/>
      <c r="Z79" s="146"/>
      <c r="AA79" s="89"/>
      <c r="AB79" s="89"/>
      <c r="AC79" s="89"/>
      <c r="AD79" s="89"/>
      <c r="AE79" s="89"/>
      <c r="AF79" s="144"/>
      <c r="AG79" s="90"/>
      <c r="AH79" s="90"/>
      <c r="AI79" s="90"/>
      <c r="AJ79" s="90"/>
      <c r="AK79" s="90"/>
      <c r="AL79" s="59"/>
    </row>
    <row r="80" spans="2:55" ht="15" customHeight="1" x14ac:dyDescent="0.2">
      <c r="B80" s="58"/>
      <c r="C80" s="60" t="s">
        <v>63</v>
      </c>
      <c r="D80" s="209"/>
      <c r="E80" s="210"/>
      <c r="F80" s="210"/>
      <c r="G80" s="210"/>
      <c r="H80" s="210"/>
      <c r="I80" s="210"/>
      <c r="J80" s="210"/>
      <c r="K80" s="210"/>
      <c r="L80" s="210"/>
      <c r="M80" s="210"/>
      <c r="N80" s="210"/>
      <c r="O80" s="211"/>
      <c r="P80" s="146"/>
      <c r="Q80" s="209"/>
      <c r="R80" s="210"/>
      <c r="S80" s="210"/>
      <c r="T80" s="211"/>
      <c r="U80" s="146"/>
      <c r="V80" s="209"/>
      <c r="W80" s="210"/>
      <c r="X80" s="210"/>
      <c r="Y80" s="210"/>
      <c r="Z80" s="210"/>
      <c r="AA80" s="210"/>
      <c r="AB80" s="210"/>
      <c r="AC80" s="210"/>
      <c r="AD80" s="210"/>
      <c r="AE80" s="211"/>
      <c r="AF80" s="144"/>
      <c r="AG80" s="188" t="str">
        <f>IF(AA80="","",AA80*V80)</f>
        <v/>
      </c>
      <c r="AH80" s="189"/>
      <c r="AI80" s="189"/>
      <c r="AJ80" s="189"/>
      <c r="AK80" s="190"/>
      <c r="AL80" s="59"/>
    </row>
    <row r="81" spans="1:38" ht="5.0999999999999996" customHeight="1" x14ac:dyDescent="0.2">
      <c r="B81" s="58"/>
      <c r="C81" s="60"/>
      <c r="D81" s="146"/>
      <c r="E81" s="146"/>
      <c r="F81" s="146"/>
      <c r="G81" s="146"/>
      <c r="H81" s="146"/>
      <c r="I81" s="146"/>
      <c r="J81" s="146"/>
      <c r="K81" s="146"/>
      <c r="L81" s="146"/>
      <c r="M81" s="146"/>
      <c r="N81" s="146"/>
      <c r="O81" s="146"/>
      <c r="P81" s="146"/>
      <c r="Q81" s="146"/>
      <c r="R81" s="146"/>
      <c r="S81" s="146"/>
      <c r="T81" s="146"/>
      <c r="U81" s="146"/>
      <c r="V81" s="146"/>
      <c r="W81" s="146"/>
      <c r="X81" s="146"/>
      <c r="Y81" s="146"/>
      <c r="Z81" s="146"/>
      <c r="AA81" s="89"/>
      <c r="AB81" s="89"/>
      <c r="AC81" s="89"/>
      <c r="AD81" s="89"/>
      <c r="AE81" s="89"/>
      <c r="AF81" s="144"/>
      <c r="AG81" s="90"/>
      <c r="AH81" s="90"/>
      <c r="AI81" s="90"/>
      <c r="AJ81" s="90"/>
      <c r="AK81" s="90"/>
      <c r="AL81" s="59"/>
    </row>
    <row r="82" spans="1:38" ht="15" customHeight="1" x14ac:dyDescent="0.2">
      <c r="B82" s="257" t="s">
        <v>64</v>
      </c>
      <c r="C82" s="258"/>
      <c r="D82" s="209"/>
      <c r="E82" s="210"/>
      <c r="F82" s="210"/>
      <c r="G82" s="210"/>
      <c r="H82" s="210"/>
      <c r="I82" s="210"/>
      <c r="J82" s="210"/>
      <c r="K82" s="210"/>
      <c r="L82" s="210"/>
      <c r="M82" s="210"/>
      <c r="N82" s="210"/>
      <c r="O82" s="211"/>
      <c r="P82" s="146"/>
      <c r="Q82" s="209"/>
      <c r="R82" s="210"/>
      <c r="S82" s="210"/>
      <c r="T82" s="211"/>
      <c r="U82" s="146"/>
      <c r="V82" s="209"/>
      <c r="W82" s="210"/>
      <c r="X82" s="210"/>
      <c r="Y82" s="210"/>
      <c r="Z82" s="210"/>
      <c r="AA82" s="210"/>
      <c r="AB82" s="210"/>
      <c r="AC82" s="210"/>
      <c r="AD82" s="210"/>
      <c r="AE82" s="211"/>
      <c r="AF82" s="144"/>
      <c r="AG82" s="188" t="str">
        <f>IF(AA82="","",AA82*V82)</f>
        <v/>
      </c>
      <c r="AH82" s="189"/>
      <c r="AI82" s="189"/>
      <c r="AJ82" s="189"/>
      <c r="AK82" s="190"/>
      <c r="AL82" s="59"/>
    </row>
    <row r="83" spans="1:38" ht="5.0999999999999996" customHeight="1" x14ac:dyDescent="0.2">
      <c r="B83" s="116"/>
      <c r="C83" s="117"/>
      <c r="D83" s="146"/>
      <c r="E83" s="146"/>
      <c r="F83" s="146"/>
      <c r="G83" s="146"/>
      <c r="H83" s="146"/>
      <c r="I83" s="146"/>
      <c r="J83" s="146"/>
      <c r="K83" s="146"/>
      <c r="L83" s="146"/>
      <c r="M83" s="146"/>
      <c r="N83" s="146"/>
      <c r="O83" s="146"/>
      <c r="P83" s="146"/>
      <c r="Q83" s="146"/>
      <c r="R83" s="146"/>
      <c r="S83" s="146"/>
      <c r="T83" s="146"/>
      <c r="U83" s="146"/>
      <c r="V83" s="146"/>
      <c r="W83" s="146"/>
      <c r="X83" s="146"/>
      <c r="Y83" s="146"/>
      <c r="Z83" s="146"/>
      <c r="AA83" s="89"/>
      <c r="AB83" s="89"/>
      <c r="AC83" s="89"/>
      <c r="AD83" s="89"/>
      <c r="AE83" s="89"/>
      <c r="AF83" s="144"/>
      <c r="AG83" s="90"/>
      <c r="AH83" s="90"/>
      <c r="AI83" s="90"/>
      <c r="AJ83" s="90"/>
      <c r="AK83" s="90"/>
      <c r="AL83" s="59"/>
    </row>
    <row r="84" spans="1:38" ht="15" customHeight="1" x14ac:dyDescent="0.2">
      <c r="B84" s="257" t="s">
        <v>65</v>
      </c>
      <c r="C84" s="258"/>
      <c r="D84" s="209"/>
      <c r="E84" s="210"/>
      <c r="F84" s="210"/>
      <c r="G84" s="210"/>
      <c r="H84" s="210"/>
      <c r="I84" s="210"/>
      <c r="J84" s="210"/>
      <c r="K84" s="210"/>
      <c r="L84" s="210"/>
      <c r="M84" s="210"/>
      <c r="N84" s="210"/>
      <c r="O84" s="211"/>
      <c r="P84" s="146"/>
      <c r="Q84" s="209"/>
      <c r="R84" s="210"/>
      <c r="S84" s="210"/>
      <c r="T84" s="211"/>
      <c r="U84" s="146"/>
      <c r="V84" s="209"/>
      <c r="W84" s="210"/>
      <c r="X84" s="210"/>
      <c r="Y84" s="210"/>
      <c r="Z84" s="210"/>
      <c r="AA84" s="210"/>
      <c r="AB84" s="210"/>
      <c r="AC84" s="210"/>
      <c r="AD84" s="210"/>
      <c r="AE84" s="211"/>
      <c r="AF84" s="144"/>
      <c r="AG84" s="188" t="str">
        <f>IF(AA84="","",AA84*V84)</f>
        <v/>
      </c>
      <c r="AH84" s="189"/>
      <c r="AI84" s="189"/>
      <c r="AJ84" s="189"/>
      <c r="AK84" s="190"/>
      <c r="AL84" s="59"/>
    </row>
    <row r="85" spans="1:38" ht="5.0999999999999996" customHeight="1" x14ac:dyDescent="0.2">
      <c r="B85" s="116"/>
      <c r="C85" s="117"/>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89"/>
      <c r="AB85" s="89"/>
      <c r="AC85" s="89"/>
      <c r="AD85" s="89"/>
      <c r="AE85" s="89"/>
      <c r="AF85" s="144"/>
      <c r="AG85" s="90"/>
      <c r="AH85" s="90"/>
      <c r="AI85" s="90"/>
      <c r="AJ85" s="90"/>
      <c r="AK85" s="90"/>
      <c r="AL85" s="59"/>
    </row>
    <row r="86" spans="1:38" ht="15" customHeight="1" x14ac:dyDescent="0.2">
      <c r="B86" s="257" t="s">
        <v>66</v>
      </c>
      <c r="C86" s="258"/>
      <c r="D86" s="209"/>
      <c r="E86" s="210"/>
      <c r="F86" s="210"/>
      <c r="G86" s="210"/>
      <c r="H86" s="210"/>
      <c r="I86" s="210"/>
      <c r="J86" s="210"/>
      <c r="K86" s="210"/>
      <c r="L86" s="210"/>
      <c r="M86" s="210"/>
      <c r="N86" s="210"/>
      <c r="O86" s="211"/>
      <c r="P86" s="146"/>
      <c r="Q86" s="209"/>
      <c r="R86" s="210"/>
      <c r="S86" s="210"/>
      <c r="T86" s="211"/>
      <c r="U86" s="146"/>
      <c r="V86" s="209"/>
      <c r="W86" s="210"/>
      <c r="X86" s="210"/>
      <c r="Y86" s="210"/>
      <c r="Z86" s="210"/>
      <c r="AA86" s="210"/>
      <c r="AB86" s="210"/>
      <c r="AC86" s="210"/>
      <c r="AD86" s="210"/>
      <c r="AE86" s="211"/>
      <c r="AF86" s="144"/>
      <c r="AG86" s="188" t="str">
        <f>IF(AA86="","",AA86*V86)</f>
        <v/>
      </c>
      <c r="AH86" s="189"/>
      <c r="AI86" s="189"/>
      <c r="AJ86" s="189"/>
      <c r="AK86" s="190"/>
      <c r="AL86" s="59"/>
    </row>
    <row r="87" spans="1:38" ht="5.0999999999999996" customHeight="1" x14ac:dyDescent="0.2">
      <c r="B87" s="64"/>
      <c r="C87" s="65"/>
      <c r="D87" s="65"/>
      <c r="E87" s="65"/>
      <c r="F87" s="65"/>
      <c r="G87" s="65"/>
      <c r="H87" s="65"/>
      <c r="I87" s="65"/>
      <c r="J87" s="65"/>
      <c r="K87" s="65"/>
      <c r="L87" s="65"/>
      <c r="M87" s="65"/>
      <c r="N87" s="65"/>
      <c r="O87" s="65"/>
      <c r="P87" s="65"/>
      <c r="Q87" s="65"/>
      <c r="R87" s="65"/>
      <c r="S87" s="65"/>
      <c r="T87" s="65"/>
      <c r="U87" s="65"/>
      <c r="V87" s="65"/>
      <c r="W87" s="65"/>
      <c r="X87" s="65"/>
      <c r="Y87" s="65"/>
      <c r="Z87" s="65"/>
      <c r="AA87" s="65"/>
      <c r="AB87" s="65"/>
      <c r="AC87" s="65"/>
      <c r="AD87" s="65"/>
      <c r="AE87" s="65"/>
      <c r="AF87" s="65"/>
      <c r="AG87" s="65"/>
      <c r="AH87" s="65"/>
      <c r="AI87" s="65"/>
      <c r="AJ87" s="65"/>
      <c r="AK87" s="65"/>
      <c r="AL87" s="66"/>
    </row>
    <row r="88" spans="1:38" ht="5.0999999999999996" customHeight="1" x14ac:dyDescent="0.2"/>
    <row r="89" spans="1:38" ht="5.0999999999999996" customHeight="1" x14ac:dyDescent="0.2">
      <c r="B89" s="55"/>
      <c r="C89" s="56"/>
      <c r="D89" s="56"/>
      <c r="E89" s="56"/>
      <c r="F89" s="56"/>
      <c r="G89" s="56"/>
      <c r="H89" s="56"/>
      <c r="I89" s="56"/>
      <c r="J89" s="56"/>
      <c r="K89" s="56"/>
      <c r="L89" s="56"/>
      <c r="M89" s="56"/>
      <c r="N89" s="56"/>
      <c r="O89" s="56"/>
      <c r="P89" s="56"/>
      <c r="Q89" s="56"/>
      <c r="R89" s="56"/>
      <c r="S89" s="56"/>
      <c r="T89" s="56"/>
      <c r="U89" s="56"/>
      <c r="V89" s="56"/>
      <c r="W89" s="56"/>
      <c r="X89" s="56"/>
      <c r="Y89" s="56"/>
      <c r="Z89" s="56"/>
      <c r="AA89" s="56"/>
      <c r="AB89" s="56"/>
      <c r="AC89" s="56"/>
      <c r="AD89" s="56"/>
      <c r="AE89" s="56"/>
      <c r="AF89" s="56"/>
      <c r="AG89" s="56"/>
      <c r="AH89" s="56"/>
      <c r="AI89" s="56"/>
      <c r="AJ89" s="56"/>
      <c r="AK89" s="56"/>
      <c r="AL89" s="57"/>
    </row>
    <row r="90" spans="1:38" ht="15" customHeight="1" x14ac:dyDescent="0.2">
      <c r="A90" s="92"/>
      <c r="B90" s="92"/>
      <c r="C90" s="68" t="s">
        <v>447</v>
      </c>
      <c r="D90" s="52"/>
      <c r="E90" s="52"/>
      <c r="F90" s="52"/>
      <c r="G90" s="52"/>
      <c r="H90" s="52"/>
      <c r="I90" s="52"/>
      <c r="J90" s="52"/>
      <c r="K90" s="52"/>
      <c r="L90" s="52"/>
      <c r="M90" s="52"/>
      <c r="N90" s="52"/>
      <c r="O90" s="52"/>
      <c r="P90" s="52"/>
      <c r="Q90" s="52"/>
      <c r="R90" s="52"/>
      <c r="S90" s="52"/>
      <c r="T90" s="52"/>
      <c r="U90" s="52"/>
      <c r="V90" s="52"/>
      <c r="W90" s="52"/>
      <c r="X90" s="52"/>
      <c r="Y90" s="52"/>
      <c r="Z90" s="52"/>
      <c r="AA90" s="52"/>
      <c r="AB90" s="52"/>
      <c r="AC90" s="52"/>
      <c r="AD90" s="52"/>
      <c r="AE90" s="52"/>
      <c r="AF90" s="71">
        <v>2</v>
      </c>
      <c r="AG90" s="223"/>
      <c r="AH90" s="224"/>
      <c r="AI90" s="224"/>
      <c r="AJ90" s="224"/>
      <c r="AK90" s="225"/>
      <c r="AL90" s="59"/>
    </row>
    <row r="91" spans="1:38" ht="5.0999999999999996" customHeight="1" x14ac:dyDescent="0.2">
      <c r="B91" s="58"/>
      <c r="C91" s="52"/>
      <c r="D91" s="52"/>
      <c r="E91" s="52"/>
      <c r="F91" s="52"/>
      <c r="G91" s="52"/>
      <c r="H91" s="52"/>
      <c r="I91" s="52"/>
      <c r="J91" s="52"/>
      <c r="K91" s="52"/>
      <c r="L91" s="52"/>
      <c r="M91" s="52"/>
      <c r="N91" s="52"/>
      <c r="O91" s="52"/>
      <c r="P91" s="52"/>
      <c r="Q91" s="52"/>
      <c r="R91" s="52"/>
      <c r="S91" s="52"/>
      <c r="T91" s="52"/>
      <c r="U91" s="52"/>
      <c r="V91" s="52"/>
      <c r="W91" s="52"/>
      <c r="X91" s="52"/>
      <c r="Y91" s="52"/>
      <c r="Z91" s="52"/>
      <c r="AA91" s="52"/>
      <c r="AB91" s="52"/>
      <c r="AC91" s="52"/>
      <c r="AD91" s="52"/>
      <c r="AE91" s="52"/>
      <c r="AF91" s="52"/>
      <c r="AG91" s="52"/>
      <c r="AH91" s="52"/>
      <c r="AI91" s="52"/>
      <c r="AJ91" s="52"/>
      <c r="AK91" s="52"/>
      <c r="AL91" s="59"/>
    </row>
    <row r="92" spans="1:38" ht="15" customHeight="1" x14ac:dyDescent="0.2">
      <c r="B92" s="58"/>
      <c r="C92" s="52"/>
      <c r="D92" s="217" t="s">
        <v>236</v>
      </c>
      <c r="E92" s="217"/>
      <c r="F92" s="217"/>
      <c r="G92" s="217"/>
      <c r="H92" s="217"/>
      <c r="I92" s="217"/>
      <c r="J92" s="217"/>
      <c r="K92" s="217"/>
      <c r="L92" s="217"/>
      <c r="M92" s="217"/>
      <c r="N92" s="217"/>
      <c r="O92" s="217"/>
      <c r="P92" s="52"/>
      <c r="Q92" s="217" t="s">
        <v>136</v>
      </c>
      <c r="R92" s="217"/>
      <c r="S92" s="217"/>
      <c r="T92" s="217"/>
      <c r="U92" s="52"/>
      <c r="V92" s="217" t="s">
        <v>238</v>
      </c>
      <c r="W92" s="217"/>
      <c r="X92" s="217"/>
      <c r="Y92" s="217"/>
      <c r="Z92" s="93"/>
      <c r="AA92" s="217" t="s">
        <v>239</v>
      </c>
      <c r="AB92" s="217"/>
      <c r="AC92" s="217"/>
      <c r="AD92" s="217"/>
      <c r="AE92" s="217"/>
      <c r="AF92" s="60"/>
      <c r="AG92" s="217" t="s">
        <v>240</v>
      </c>
      <c r="AH92" s="217"/>
      <c r="AI92" s="217"/>
      <c r="AJ92" s="217"/>
      <c r="AK92" s="217"/>
      <c r="AL92" s="59"/>
    </row>
    <row r="93" spans="1:38" ht="15" customHeight="1" x14ac:dyDescent="0.2">
      <c r="B93" s="58"/>
      <c r="C93" s="82" t="s">
        <v>7</v>
      </c>
      <c r="D93" s="191"/>
      <c r="E93" s="192"/>
      <c r="F93" s="192"/>
      <c r="G93" s="192"/>
      <c r="H93" s="192"/>
      <c r="I93" s="192"/>
      <c r="J93" s="192"/>
      <c r="K93" s="192"/>
      <c r="L93" s="192"/>
      <c r="M93" s="192"/>
      <c r="N93" s="192"/>
      <c r="O93" s="193"/>
      <c r="P93" s="144"/>
      <c r="Q93" s="191"/>
      <c r="R93" s="192"/>
      <c r="S93" s="192"/>
      <c r="T93" s="193"/>
      <c r="U93" s="144"/>
      <c r="V93" s="227"/>
      <c r="W93" s="228"/>
      <c r="X93" s="228"/>
      <c r="Y93" s="229"/>
      <c r="Z93" s="93"/>
      <c r="AA93" s="188"/>
      <c r="AB93" s="189"/>
      <c r="AC93" s="189"/>
      <c r="AD93" s="189"/>
      <c r="AE93" s="190"/>
      <c r="AF93" s="147"/>
      <c r="AG93" s="188"/>
      <c r="AH93" s="189"/>
      <c r="AI93" s="189"/>
      <c r="AJ93" s="189"/>
      <c r="AK93" s="190"/>
      <c r="AL93" s="59"/>
    </row>
    <row r="94" spans="1:38" ht="5.0999999999999996" customHeight="1" x14ac:dyDescent="0.2">
      <c r="B94" s="58"/>
      <c r="C94" s="82"/>
      <c r="D94" s="144"/>
      <c r="E94" s="144"/>
      <c r="F94" s="144"/>
      <c r="G94" s="144"/>
      <c r="H94" s="144"/>
      <c r="I94" s="144"/>
      <c r="J94" s="144"/>
      <c r="K94" s="144"/>
      <c r="L94" s="144"/>
      <c r="M94" s="144"/>
      <c r="N94" s="144"/>
      <c r="O94" s="144"/>
      <c r="P94" s="144"/>
      <c r="Q94" s="144"/>
      <c r="R94" s="144"/>
      <c r="S94" s="144"/>
      <c r="T94" s="144"/>
      <c r="U94" s="144"/>
      <c r="V94" s="144"/>
      <c r="W94" s="144"/>
      <c r="X94" s="144"/>
      <c r="Y94" s="144"/>
      <c r="Z94" s="144"/>
      <c r="AA94" s="90"/>
      <c r="AB94" s="90"/>
      <c r="AC94" s="90"/>
      <c r="AD94" s="90"/>
      <c r="AE94" s="90"/>
      <c r="AF94" s="147"/>
      <c r="AG94" s="90"/>
      <c r="AH94" s="90"/>
      <c r="AI94" s="90"/>
      <c r="AJ94" s="90"/>
      <c r="AK94" s="90"/>
      <c r="AL94" s="59"/>
    </row>
    <row r="95" spans="1:38" ht="15" customHeight="1" x14ac:dyDescent="0.2">
      <c r="B95" s="58"/>
      <c r="C95" s="82" t="s">
        <v>8</v>
      </c>
      <c r="D95" s="209"/>
      <c r="E95" s="210"/>
      <c r="F95" s="210"/>
      <c r="G95" s="210"/>
      <c r="H95" s="210"/>
      <c r="I95" s="210"/>
      <c r="J95" s="210"/>
      <c r="K95" s="210"/>
      <c r="L95" s="210"/>
      <c r="M95" s="210"/>
      <c r="N95" s="210"/>
      <c r="O95" s="211"/>
      <c r="P95" s="146"/>
      <c r="Q95" s="209"/>
      <c r="R95" s="210"/>
      <c r="S95" s="210"/>
      <c r="T95" s="211"/>
      <c r="U95" s="146"/>
      <c r="V95" s="209"/>
      <c r="W95" s="210"/>
      <c r="X95" s="210"/>
      <c r="Y95" s="211"/>
      <c r="Z95" s="93"/>
      <c r="AA95" s="188"/>
      <c r="AB95" s="189"/>
      <c r="AC95" s="189"/>
      <c r="AD95" s="189"/>
      <c r="AE95" s="190"/>
      <c r="AF95" s="147"/>
      <c r="AG95" s="188" t="str">
        <f>IF(AA95="","",AA95*V95)</f>
        <v/>
      </c>
      <c r="AH95" s="189"/>
      <c r="AI95" s="189"/>
      <c r="AJ95" s="189"/>
      <c r="AK95" s="190"/>
      <c r="AL95" s="59"/>
    </row>
    <row r="96" spans="1:38" ht="5.0999999999999996" customHeight="1" x14ac:dyDescent="0.2">
      <c r="B96" s="64"/>
      <c r="C96" s="95"/>
      <c r="D96" s="65"/>
      <c r="E96" s="65"/>
      <c r="F96" s="65"/>
      <c r="G96" s="65"/>
      <c r="H96" s="65"/>
      <c r="I96" s="65"/>
      <c r="J96" s="65"/>
      <c r="K96" s="65"/>
      <c r="L96" s="65"/>
      <c r="M96" s="65"/>
      <c r="N96" s="65"/>
      <c r="O96" s="65"/>
      <c r="P96" s="65"/>
      <c r="Q96" s="65"/>
      <c r="R96" s="65"/>
      <c r="S96" s="65"/>
      <c r="T96" s="65"/>
      <c r="U96" s="65"/>
      <c r="V96" s="65"/>
      <c r="W96" s="65"/>
      <c r="X96" s="65"/>
      <c r="Y96" s="65"/>
      <c r="Z96" s="65"/>
      <c r="AA96" s="96"/>
      <c r="AB96" s="96"/>
      <c r="AC96" s="96"/>
      <c r="AD96" s="96"/>
      <c r="AE96" s="96"/>
      <c r="AF96" s="65"/>
      <c r="AG96" s="96"/>
      <c r="AH96" s="96"/>
      <c r="AI96" s="96"/>
      <c r="AJ96" s="96"/>
      <c r="AK96" s="96"/>
      <c r="AL96" s="66"/>
    </row>
    <row r="97" spans="2:38" ht="5.0999999999999996" customHeight="1" x14ac:dyDescent="0.2"/>
    <row r="98" spans="2:38" ht="5.0999999999999996" customHeight="1" x14ac:dyDescent="0.2">
      <c r="B98" s="55"/>
      <c r="C98" s="56"/>
      <c r="D98" s="56"/>
      <c r="E98" s="56"/>
      <c r="F98" s="56"/>
      <c r="G98" s="56"/>
      <c r="H98" s="56"/>
      <c r="I98" s="56"/>
      <c r="J98" s="56"/>
      <c r="K98" s="56"/>
      <c r="L98" s="56"/>
      <c r="M98" s="56"/>
      <c r="N98" s="56"/>
      <c r="O98" s="56"/>
      <c r="P98" s="56"/>
      <c r="Q98" s="56"/>
      <c r="R98" s="56"/>
      <c r="S98" s="56"/>
      <c r="T98" s="56"/>
      <c r="U98" s="56"/>
      <c r="V98" s="56"/>
      <c r="W98" s="56"/>
      <c r="X98" s="56"/>
      <c r="Y98" s="56"/>
      <c r="Z98" s="56"/>
      <c r="AA98" s="56"/>
      <c r="AB98" s="56"/>
      <c r="AC98" s="56"/>
      <c r="AD98" s="56"/>
      <c r="AE98" s="56"/>
      <c r="AF98" s="56"/>
      <c r="AG98" s="56"/>
      <c r="AH98" s="56"/>
      <c r="AI98" s="56"/>
      <c r="AJ98" s="56"/>
      <c r="AK98" s="56"/>
      <c r="AL98" s="57"/>
    </row>
    <row r="99" spans="2:38" ht="15" customHeight="1" x14ac:dyDescent="0.2">
      <c r="B99" s="58"/>
      <c r="C99" s="68" t="s">
        <v>241</v>
      </c>
      <c r="D99" s="52"/>
      <c r="E99" s="52"/>
      <c r="F99" s="52"/>
      <c r="G99" s="52"/>
      <c r="H99" s="52"/>
      <c r="I99" s="52"/>
      <c r="J99" s="52"/>
      <c r="K99" s="52"/>
      <c r="L99" s="52"/>
      <c r="M99" s="52"/>
      <c r="N99" s="52"/>
      <c r="O99" s="52"/>
      <c r="P99" s="52"/>
      <c r="Q99" s="52"/>
      <c r="R99" s="52"/>
      <c r="S99" s="52"/>
      <c r="T99" s="52"/>
      <c r="U99" s="52"/>
      <c r="V99" s="52"/>
      <c r="W99" s="52"/>
      <c r="X99" s="52"/>
      <c r="Y99" s="52"/>
      <c r="Z99" s="52"/>
      <c r="AA99" s="52"/>
      <c r="AB99" s="52"/>
      <c r="AC99" s="52"/>
      <c r="AD99" s="52"/>
      <c r="AE99" s="52"/>
      <c r="AF99" s="71">
        <v>2</v>
      </c>
      <c r="AG99" s="223"/>
      <c r="AH99" s="224"/>
      <c r="AI99" s="224"/>
      <c r="AJ99" s="224"/>
      <c r="AK99" s="225"/>
      <c r="AL99" s="59"/>
    </row>
    <row r="100" spans="2:38" ht="5.0999999999999996" customHeight="1" x14ac:dyDescent="0.2">
      <c r="B100" s="58"/>
      <c r="C100" s="52"/>
      <c r="D100" s="52"/>
      <c r="E100" s="52"/>
      <c r="F100" s="52"/>
      <c r="G100" s="52"/>
      <c r="H100" s="52"/>
      <c r="I100" s="52"/>
      <c r="J100" s="52"/>
      <c r="K100" s="52"/>
      <c r="L100" s="52"/>
      <c r="M100" s="52"/>
      <c r="N100" s="52"/>
      <c r="O100" s="52"/>
      <c r="P100" s="52"/>
      <c r="Q100" s="52"/>
      <c r="R100" s="52"/>
      <c r="S100" s="52"/>
      <c r="T100" s="52"/>
      <c r="U100" s="52"/>
      <c r="V100" s="52"/>
      <c r="W100" s="52"/>
      <c r="X100" s="52"/>
      <c r="Y100" s="52"/>
      <c r="Z100" s="52"/>
      <c r="AA100" s="52"/>
      <c r="AB100" s="52"/>
      <c r="AC100" s="52"/>
      <c r="AD100" s="52"/>
      <c r="AE100" s="52"/>
      <c r="AF100" s="52"/>
      <c r="AG100" s="52"/>
      <c r="AH100" s="52"/>
      <c r="AI100" s="52"/>
      <c r="AJ100" s="52"/>
      <c r="AK100" s="52"/>
      <c r="AL100" s="59"/>
    </row>
    <row r="101" spans="2:38" ht="15" customHeight="1" x14ac:dyDescent="0.2">
      <c r="B101" s="58"/>
      <c r="C101" s="52"/>
      <c r="D101" s="217" t="s">
        <v>242</v>
      </c>
      <c r="E101" s="217"/>
      <c r="F101" s="217"/>
      <c r="G101" s="217"/>
      <c r="H101" s="217"/>
      <c r="I101" s="217"/>
      <c r="J101" s="217"/>
      <c r="K101" s="217"/>
      <c r="L101" s="217"/>
      <c r="M101" s="217"/>
      <c r="N101" s="217"/>
      <c r="O101" s="217"/>
      <c r="P101" s="52"/>
      <c r="Q101" s="217" t="s">
        <v>136</v>
      </c>
      <c r="R101" s="217"/>
      <c r="S101" s="217"/>
      <c r="T101" s="217"/>
      <c r="U101" s="52"/>
      <c r="V101" s="217" t="s">
        <v>243</v>
      </c>
      <c r="W101" s="217"/>
      <c r="X101" s="217"/>
      <c r="Y101" s="217"/>
      <c r="Z101" s="217"/>
      <c r="AA101" s="217"/>
      <c r="AB101" s="217"/>
      <c r="AC101" s="217"/>
      <c r="AD101" s="217"/>
      <c r="AE101" s="217"/>
      <c r="AF101" s="60"/>
      <c r="AG101" s="217" t="s">
        <v>137</v>
      </c>
      <c r="AH101" s="217"/>
      <c r="AI101" s="217"/>
      <c r="AJ101" s="217"/>
      <c r="AK101" s="217"/>
      <c r="AL101" s="59"/>
    </row>
    <row r="102" spans="2:38" ht="15" customHeight="1" x14ac:dyDescent="0.2">
      <c r="B102" s="58"/>
      <c r="C102" s="82" t="s">
        <v>7</v>
      </c>
      <c r="D102" s="191"/>
      <c r="E102" s="192"/>
      <c r="F102" s="192"/>
      <c r="G102" s="192"/>
      <c r="H102" s="192"/>
      <c r="I102" s="192"/>
      <c r="J102" s="192"/>
      <c r="K102" s="192"/>
      <c r="L102" s="192"/>
      <c r="M102" s="192"/>
      <c r="N102" s="192"/>
      <c r="O102" s="193"/>
      <c r="P102" s="144"/>
      <c r="Q102" s="191"/>
      <c r="R102" s="192"/>
      <c r="S102" s="192"/>
      <c r="T102" s="193"/>
      <c r="U102" s="144"/>
      <c r="V102" s="227"/>
      <c r="W102" s="228"/>
      <c r="X102" s="228"/>
      <c r="Y102" s="228"/>
      <c r="Z102" s="228"/>
      <c r="AA102" s="228"/>
      <c r="AB102" s="228"/>
      <c r="AC102" s="228"/>
      <c r="AD102" s="228"/>
      <c r="AE102" s="229"/>
      <c r="AF102" s="144"/>
      <c r="AG102" s="188"/>
      <c r="AH102" s="189"/>
      <c r="AI102" s="189"/>
      <c r="AJ102" s="189"/>
      <c r="AK102" s="190"/>
      <c r="AL102" s="59"/>
    </row>
    <row r="103" spans="2:38" ht="5.0999999999999996" customHeight="1" x14ac:dyDescent="0.2">
      <c r="B103" s="58"/>
      <c r="C103" s="82"/>
      <c r="D103" s="144"/>
      <c r="E103" s="144"/>
      <c r="F103" s="144"/>
      <c r="G103" s="144"/>
      <c r="H103" s="144"/>
      <c r="I103" s="144"/>
      <c r="J103" s="144"/>
      <c r="K103" s="144"/>
      <c r="L103" s="144"/>
      <c r="M103" s="144"/>
      <c r="N103" s="144"/>
      <c r="O103" s="144"/>
      <c r="P103" s="144"/>
      <c r="Q103" s="144"/>
      <c r="R103" s="144"/>
      <c r="S103" s="144"/>
      <c r="T103" s="144"/>
      <c r="U103" s="144"/>
      <c r="V103" s="144"/>
      <c r="W103" s="144"/>
      <c r="X103" s="144"/>
      <c r="Y103" s="144"/>
      <c r="Z103" s="144"/>
      <c r="AA103" s="90"/>
      <c r="AB103" s="90"/>
      <c r="AC103" s="90"/>
      <c r="AD103" s="90"/>
      <c r="AE103" s="90"/>
      <c r="AF103" s="144"/>
      <c r="AG103" s="90"/>
      <c r="AH103" s="90"/>
      <c r="AI103" s="90"/>
      <c r="AJ103" s="90"/>
      <c r="AK103" s="90"/>
      <c r="AL103" s="59"/>
    </row>
    <row r="104" spans="2:38" ht="15" customHeight="1" x14ac:dyDescent="0.2">
      <c r="B104" s="58"/>
      <c r="C104" s="82" t="s">
        <v>8</v>
      </c>
      <c r="D104" s="191"/>
      <c r="E104" s="192"/>
      <c r="F104" s="192"/>
      <c r="G104" s="192"/>
      <c r="H104" s="192"/>
      <c r="I104" s="192"/>
      <c r="J104" s="192"/>
      <c r="K104" s="192"/>
      <c r="L104" s="192"/>
      <c r="M104" s="192"/>
      <c r="N104" s="192"/>
      <c r="O104" s="193"/>
      <c r="P104" s="144"/>
      <c r="Q104" s="209"/>
      <c r="R104" s="210"/>
      <c r="S104" s="210"/>
      <c r="T104" s="211"/>
      <c r="U104" s="144"/>
      <c r="V104" s="227"/>
      <c r="W104" s="228"/>
      <c r="X104" s="228"/>
      <c r="Y104" s="228"/>
      <c r="Z104" s="228"/>
      <c r="AA104" s="228"/>
      <c r="AB104" s="228"/>
      <c r="AC104" s="228"/>
      <c r="AD104" s="228"/>
      <c r="AE104" s="229"/>
      <c r="AF104" s="144"/>
      <c r="AG104" s="188" t="str">
        <f>IF(AA104="","",AA104*V104)</f>
        <v/>
      </c>
      <c r="AH104" s="189"/>
      <c r="AI104" s="189"/>
      <c r="AJ104" s="189"/>
      <c r="AK104" s="190"/>
      <c r="AL104" s="59"/>
    </row>
    <row r="105" spans="2:38" ht="5.0999999999999996" customHeight="1" x14ac:dyDescent="0.2">
      <c r="B105" s="64"/>
      <c r="C105" s="95"/>
      <c r="D105" s="65"/>
      <c r="E105" s="65"/>
      <c r="F105" s="65"/>
      <c r="G105" s="65"/>
      <c r="H105" s="65"/>
      <c r="I105" s="65"/>
      <c r="J105" s="65"/>
      <c r="K105" s="65"/>
      <c r="L105" s="65"/>
      <c r="M105" s="65"/>
      <c r="N105" s="65"/>
      <c r="O105" s="65"/>
      <c r="P105" s="65"/>
      <c r="Q105" s="65"/>
      <c r="R105" s="65"/>
      <c r="S105" s="65"/>
      <c r="T105" s="65"/>
      <c r="U105" s="65"/>
      <c r="V105" s="65"/>
      <c r="W105" s="65"/>
      <c r="X105" s="65"/>
      <c r="Y105" s="65"/>
      <c r="Z105" s="65"/>
      <c r="AA105" s="96"/>
      <c r="AB105" s="96"/>
      <c r="AC105" s="96"/>
      <c r="AD105" s="96"/>
      <c r="AE105" s="96"/>
      <c r="AF105" s="65"/>
      <c r="AG105" s="96"/>
      <c r="AH105" s="96"/>
      <c r="AI105" s="96"/>
      <c r="AJ105" s="96"/>
      <c r="AK105" s="96"/>
      <c r="AL105" s="66"/>
    </row>
    <row r="106" spans="2:38" ht="5.0999999999999996" customHeight="1" x14ac:dyDescent="0.2"/>
    <row r="107" spans="2:38" ht="5.0999999999999996" customHeight="1" x14ac:dyDescent="0.2">
      <c r="B107" s="55"/>
      <c r="C107" s="56"/>
      <c r="D107" s="56"/>
      <c r="E107" s="56"/>
      <c r="F107" s="56"/>
      <c r="G107" s="56"/>
      <c r="H107" s="56"/>
      <c r="I107" s="56"/>
      <c r="J107" s="56"/>
      <c r="K107" s="56"/>
      <c r="L107" s="56"/>
      <c r="M107" s="56"/>
      <c r="N107" s="56"/>
      <c r="O107" s="56"/>
      <c r="P107" s="56"/>
      <c r="Q107" s="56"/>
      <c r="R107" s="56"/>
      <c r="S107" s="56"/>
      <c r="T107" s="56"/>
      <c r="U107" s="56"/>
      <c r="V107" s="56"/>
      <c r="W107" s="56"/>
      <c r="X107" s="56"/>
      <c r="Y107" s="56"/>
      <c r="Z107" s="56"/>
      <c r="AA107" s="56"/>
      <c r="AB107" s="56"/>
      <c r="AC107" s="56"/>
      <c r="AD107" s="56"/>
      <c r="AE107" s="56"/>
      <c r="AF107" s="56"/>
      <c r="AG107" s="56"/>
      <c r="AH107" s="56"/>
      <c r="AI107" s="56"/>
      <c r="AJ107" s="56"/>
      <c r="AK107" s="56"/>
      <c r="AL107" s="57"/>
    </row>
    <row r="108" spans="2:38" ht="15" customHeight="1" x14ac:dyDescent="0.2">
      <c r="B108" s="58"/>
      <c r="C108" s="68" t="s">
        <v>244</v>
      </c>
      <c r="D108" s="52"/>
      <c r="E108" s="52"/>
      <c r="F108" s="52"/>
      <c r="G108" s="52"/>
      <c r="H108" s="52"/>
      <c r="I108" s="52"/>
      <c r="J108" s="52"/>
      <c r="K108" s="52"/>
      <c r="L108" s="52"/>
      <c r="M108" s="52"/>
      <c r="N108" s="52"/>
      <c r="O108" s="52"/>
      <c r="P108" s="52"/>
      <c r="Q108" s="52"/>
      <c r="R108" s="52"/>
      <c r="S108" s="52"/>
      <c r="T108" s="52"/>
      <c r="U108" s="52"/>
      <c r="V108" s="52"/>
      <c r="W108" s="52"/>
      <c r="X108" s="52"/>
      <c r="Y108" s="52"/>
      <c r="Z108" s="52"/>
      <c r="AA108" s="52"/>
      <c r="AB108" s="52"/>
      <c r="AC108" s="52"/>
      <c r="AD108" s="52"/>
      <c r="AE108" s="52"/>
      <c r="AF108" s="71">
        <v>2</v>
      </c>
      <c r="AG108" s="223"/>
      <c r="AH108" s="224"/>
      <c r="AI108" s="224"/>
      <c r="AJ108" s="224"/>
      <c r="AK108" s="225"/>
      <c r="AL108" s="59"/>
    </row>
    <row r="109" spans="2:38" ht="5.0999999999999996" customHeight="1" x14ac:dyDescent="0.2">
      <c r="B109" s="58"/>
      <c r="C109" s="52"/>
      <c r="D109" s="52"/>
      <c r="E109" s="52"/>
      <c r="F109" s="52"/>
      <c r="G109" s="52"/>
      <c r="H109" s="52"/>
      <c r="I109" s="52"/>
      <c r="J109" s="52"/>
      <c r="K109" s="52"/>
      <c r="L109" s="52"/>
      <c r="M109" s="52"/>
      <c r="N109" s="52"/>
      <c r="O109" s="52"/>
      <c r="P109" s="52"/>
      <c r="Q109" s="52"/>
      <c r="R109" s="52"/>
      <c r="S109" s="52"/>
      <c r="T109" s="52"/>
      <c r="U109" s="52"/>
      <c r="V109" s="52"/>
      <c r="W109" s="52"/>
      <c r="X109" s="52"/>
      <c r="Y109" s="52"/>
      <c r="Z109" s="52"/>
      <c r="AA109" s="52"/>
      <c r="AB109" s="52"/>
      <c r="AC109" s="52"/>
      <c r="AD109" s="52"/>
      <c r="AE109" s="52"/>
      <c r="AF109" s="52"/>
      <c r="AG109" s="52"/>
      <c r="AH109" s="52"/>
      <c r="AI109" s="52"/>
      <c r="AJ109" s="52"/>
      <c r="AK109" s="52"/>
      <c r="AL109" s="59"/>
    </row>
    <row r="110" spans="2:38" ht="15" customHeight="1" x14ac:dyDescent="0.2">
      <c r="B110" s="58"/>
      <c r="C110" s="52"/>
      <c r="D110" s="217" t="s">
        <v>243</v>
      </c>
      <c r="E110" s="217"/>
      <c r="F110" s="217"/>
      <c r="G110" s="217"/>
      <c r="H110" s="217"/>
      <c r="I110" s="217"/>
      <c r="J110" s="217"/>
      <c r="K110" s="217"/>
      <c r="L110" s="217"/>
      <c r="M110" s="217"/>
      <c r="N110" s="217"/>
      <c r="O110" s="217"/>
      <c r="P110" s="217"/>
      <c r="Q110" s="217"/>
      <c r="R110" s="217"/>
      <c r="S110" s="217"/>
      <c r="T110" s="82"/>
      <c r="U110" s="217" t="s">
        <v>184</v>
      </c>
      <c r="V110" s="217"/>
      <c r="W110" s="217"/>
      <c r="X110" s="217"/>
      <c r="Y110" s="217"/>
      <c r="Z110" s="217"/>
      <c r="AA110" s="217"/>
      <c r="AB110" s="217"/>
      <c r="AC110" s="217"/>
      <c r="AD110" s="217"/>
      <c r="AE110" s="217"/>
      <c r="AF110" s="60"/>
      <c r="AG110" s="217" t="s">
        <v>137</v>
      </c>
      <c r="AH110" s="217"/>
      <c r="AI110" s="217"/>
      <c r="AJ110" s="217"/>
      <c r="AK110" s="217"/>
      <c r="AL110" s="59"/>
    </row>
    <row r="111" spans="2:38" ht="15" customHeight="1" x14ac:dyDescent="0.2">
      <c r="B111" s="58"/>
      <c r="C111" s="82" t="s">
        <v>61</v>
      </c>
      <c r="D111" s="191"/>
      <c r="E111" s="192"/>
      <c r="F111" s="192"/>
      <c r="G111" s="192"/>
      <c r="H111" s="192"/>
      <c r="I111" s="192"/>
      <c r="J111" s="192"/>
      <c r="K111" s="192"/>
      <c r="L111" s="192"/>
      <c r="M111" s="192"/>
      <c r="N111" s="192"/>
      <c r="O111" s="192"/>
      <c r="P111" s="192"/>
      <c r="Q111" s="192"/>
      <c r="R111" s="192"/>
      <c r="S111" s="193"/>
      <c r="T111" s="83"/>
      <c r="U111" s="191"/>
      <c r="V111" s="192"/>
      <c r="W111" s="192"/>
      <c r="X111" s="192"/>
      <c r="Y111" s="192"/>
      <c r="Z111" s="192"/>
      <c r="AA111" s="192"/>
      <c r="AB111" s="192"/>
      <c r="AC111" s="192"/>
      <c r="AD111" s="192"/>
      <c r="AE111" s="193"/>
      <c r="AF111" s="144"/>
      <c r="AG111" s="188"/>
      <c r="AH111" s="189"/>
      <c r="AI111" s="189"/>
      <c r="AJ111" s="189"/>
      <c r="AK111" s="190"/>
      <c r="AL111" s="59"/>
    </row>
    <row r="112" spans="2:38" ht="5.0999999999999996" customHeight="1" x14ac:dyDescent="0.2">
      <c r="B112" s="58"/>
      <c r="C112" s="82"/>
      <c r="D112" s="144"/>
      <c r="E112" s="144"/>
      <c r="F112" s="144"/>
      <c r="G112" s="144"/>
      <c r="H112" s="144"/>
      <c r="I112" s="144"/>
      <c r="J112" s="144"/>
      <c r="K112" s="144"/>
      <c r="L112" s="144"/>
      <c r="M112" s="144"/>
      <c r="N112" s="144"/>
      <c r="O112" s="144"/>
      <c r="P112" s="144"/>
      <c r="Q112" s="144"/>
      <c r="R112" s="144"/>
      <c r="S112" s="144"/>
      <c r="T112" s="144"/>
      <c r="U112" s="144"/>
      <c r="V112" s="144"/>
      <c r="W112" s="144"/>
      <c r="X112" s="144"/>
      <c r="Y112" s="144"/>
      <c r="Z112" s="144"/>
      <c r="AA112" s="90"/>
      <c r="AB112" s="90"/>
      <c r="AC112" s="90"/>
      <c r="AD112" s="90"/>
      <c r="AE112" s="90"/>
      <c r="AF112" s="144"/>
      <c r="AG112" s="90"/>
      <c r="AH112" s="90"/>
      <c r="AI112" s="90"/>
      <c r="AJ112" s="90"/>
      <c r="AK112" s="90"/>
      <c r="AL112" s="59"/>
    </row>
    <row r="113" spans="2:38" ht="15" customHeight="1" x14ac:dyDescent="0.2">
      <c r="B113" s="58"/>
      <c r="C113" s="82" t="s">
        <v>62</v>
      </c>
      <c r="D113" s="191"/>
      <c r="E113" s="192"/>
      <c r="F113" s="192"/>
      <c r="G113" s="192"/>
      <c r="H113" s="192"/>
      <c r="I113" s="192"/>
      <c r="J113" s="192"/>
      <c r="K113" s="192"/>
      <c r="L113" s="192"/>
      <c r="M113" s="192"/>
      <c r="N113" s="192"/>
      <c r="O113" s="192"/>
      <c r="P113" s="192"/>
      <c r="Q113" s="192"/>
      <c r="R113" s="192"/>
      <c r="S113" s="193"/>
      <c r="T113" s="83"/>
      <c r="U113" s="191"/>
      <c r="V113" s="192"/>
      <c r="W113" s="192"/>
      <c r="X113" s="192"/>
      <c r="Y113" s="192"/>
      <c r="Z113" s="192"/>
      <c r="AA113" s="192"/>
      <c r="AB113" s="192"/>
      <c r="AC113" s="192"/>
      <c r="AD113" s="192"/>
      <c r="AE113" s="193"/>
      <c r="AF113" s="144"/>
      <c r="AG113" s="188" t="str">
        <f>IF(AA113="","",AA113*V113)</f>
        <v/>
      </c>
      <c r="AH113" s="189"/>
      <c r="AI113" s="189"/>
      <c r="AJ113" s="189"/>
      <c r="AK113" s="190"/>
      <c r="AL113" s="59"/>
    </row>
    <row r="114" spans="2:38" ht="5.0999999999999996" customHeight="1" x14ac:dyDescent="0.2">
      <c r="B114" s="58"/>
      <c r="C114" s="82"/>
      <c r="D114" s="144"/>
      <c r="E114" s="144"/>
      <c r="F114" s="144"/>
      <c r="G114" s="144"/>
      <c r="H114" s="144"/>
      <c r="I114" s="144"/>
      <c r="J114" s="144"/>
      <c r="K114" s="144"/>
      <c r="L114" s="144"/>
      <c r="M114" s="144"/>
      <c r="N114" s="144"/>
      <c r="O114" s="144"/>
      <c r="P114" s="144"/>
      <c r="Q114" s="144"/>
      <c r="R114" s="144"/>
      <c r="S114" s="144"/>
      <c r="T114" s="144"/>
      <c r="U114" s="144"/>
      <c r="V114" s="144"/>
      <c r="W114" s="144"/>
      <c r="X114" s="144"/>
      <c r="Y114" s="144"/>
      <c r="Z114" s="144"/>
      <c r="AA114" s="90"/>
      <c r="AB114" s="90"/>
      <c r="AC114" s="90"/>
      <c r="AD114" s="90"/>
      <c r="AE114" s="90"/>
      <c r="AF114" s="144"/>
      <c r="AG114" s="90"/>
      <c r="AH114" s="90"/>
      <c r="AI114" s="90"/>
      <c r="AJ114" s="90"/>
      <c r="AK114" s="90"/>
      <c r="AL114" s="59"/>
    </row>
    <row r="115" spans="2:38" ht="15" customHeight="1" x14ac:dyDescent="0.2">
      <c r="B115" s="58"/>
      <c r="C115" s="60" t="s">
        <v>63</v>
      </c>
      <c r="D115" s="191"/>
      <c r="E115" s="192"/>
      <c r="F115" s="192"/>
      <c r="G115" s="192"/>
      <c r="H115" s="192"/>
      <c r="I115" s="192"/>
      <c r="J115" s="192"/>
      <c r="K115" s="192"/>
      <c r="L115" s="192"/>
      <c r="M115" s="192"/>
      <c r="N115" s="192"/>
      <c r="O115" s="192"/>
      <c r="P115" s="192"/>
      <c r="Q115" s="192"/>
      <c r="R115" s="192"/>
      <c r="S115" s="193"/>
      <c r="T115" s="83"/>
      <c r="U115" s="191"/>
      <c r="V115" s="192"/>
      <c r="W115" s="192"/>
      <c r="X115" s="192"/>
      <c r="Y115" s="192"/>
      <c r="Z115" s="192"/>
      <c r="AA115" s="192"/>
      <c r="AB115" s="192"/>
      <c r="AC115" s="192"/>
      <c r="AD115" s="192"/>
      <c r="AE115" s="193"/>
      <c r="AF115" s="144"/>
      <c r="AG115" s="188" t="str">
        <f>IF(AA115="","",AA115*V115)</f>
        <v/>
      </c>
      <c r="AH115" s="189"/>
      <c r="AI115" s="189"/>
      <c r="AJ115" s="189"/>
      <c r="AK115" s="190"/>
      <c r="AL115" s="59"/>
    </row>
    <row r="116" spans="2:38" ht="5.0999999999999996" customHeight="1" x14ac:dyDescent="0.2">
      <c r="B116" s="58"/>
      <c r="C116" s="60"/>
      <c r="D116" s="144"/>
      <c r="E116" s="144"/>
      <c r="F116" s="144"/>
      <c r="G116" s="144"/>
      <c r="H116" s="144"/>
      <c r="I116" s="144"/>
      <c r="J116" s="144"/>
      <c r="K116" s="144"/>
      <c r="L116" s="144"/>
      <c r="M116" s="144"/>
      <c r="N116" s="144"/>
      <c r="O116" s="144"/>
      <c r="P116" s="144"/>
      <c r="Q116" s="144"/>
      <c r="R116" s="144"/>
      <c r="S116" s="144"/>
      <c r="T116" s="144"/>
      <c r="U116" s="144"/>
      <c r="V116" s="144"/>
      <c r="W116" s="144"/>
      <c r="X116" s="144"/>
      <c r="Y116" s="144"/>
      <c r="Z116" s="144"/>
      <c r="AA116" s="90"/>
      <c r="AB116" s="90"/>
      <c r="AC116" s="90"/>
      <c r="AD116" s="90"/>
      <c r="AE116" s="90"/>
      <c r="AF116" s="144"/>
      <c r="AG116" s="90"/>
      <c r="AH116" s="90"/>
      <c r="AI116" s="90"/>
      <c r="AJ116" s="90"/>
      <c r="AK116" s="90"/>
      <c r="AL116" s="59"/>
    </row>
    <row r="117" spans="2:38" ht="15" customHeight="1" x14ac:dyDescent="0.2">
      <c r="B117" s="257" t="s">
        <v>64</v>
      </c>
      <c r="C117" s="258"/>
      <c r="D117" s="191"/>
      <c r="E117" s="192"/>
      <c r="F117" s="192"/>
      <c r="G117" s="192"/>
      <c r="H117" s="192"/>
      <c r="I117" s="192"/>
      <c r="J117" s="192"/>
      <c r="K117" s="192"/>
      <c r="L117" s="192"/>
      <c r="M117" s="192"/>
      <c r="N117" s="192"/>
      <c r="O117" s="192"/>
      <c r="P117" s="192"/>
      <c r="Q117" s="192"/>
      <c r="R117" s="192"/>
      <c r="S117" s="193"/>
      <c r="T117" s="83"/>
      <c r="U117" s="191"/>
      <c r="V117" s="192"/>
      <c r="W117" s="192"/>
      <c r="X117" s="192"/>
      <c r="Y117" s="192"/>
      <c r="Z117" s="192"/>
      <c r="AA117" s="192"/>
      <c r="AB117" s="192"/>
      <c r="AC117" s="192"/>
      <c r="AD117" s="192"/>
      <c r="AE117" s="193"/>
      <c r="AF117" s="144"/>
      <c r="AG117" s="188" t="str">
        <f>IF(AA117="","",AA117*V117)</f>
        <v/>
      </c>
      <c r="AH117" s="189"/>
      <c r="AI117" s="189"/>
      <c r="AJ117" s="189"/>
      <c r="AK117" s="190"/>
      <c r="AL117" s="59"/>
    </row>
    <row r="118" spans="2:38" ht="5.0999999999999996" customHeight="1" x14ac:dyDescent="0.2">
      <c r="B118" s="116"/>
      <c r="C118" s="117"/>
      <c r="D118" s="144"/>
      <c r="E118" s="144"/>
      <c r="F118" s="144"/>
      <c r="G118" s="144"/>
      <c r="H118" s="144"/>
      <c r="I118" s="144"/>
      <c r="J118" s="144"/>
      <c r="K118" s="144"/>
      <c r="L118" s="144"/>
      <c r="M118" s="144"/>
      <c r="N118" s="144"/>
      <c r="O118" s="144"/>
      <c r="P118" s="144"/>
      <c r="Q118" s="144"/>
      <c r="R118" s="144"/>
      <c r="S118" s="144"/>
      <c r="T118" s="144"/>
      <c r="U118" s="144"/>
      <c r="V118" s="144"/>
      <c r="W118" s="144"/>
      <c r="X118" s="144"/>
      <c r="Y118" s="144"/>
      <c r="Z118" s="144"/>
      <c r="AA118" s="90"/>
      <c r="AB118" s="90"/>
      <c r="AC118" s="90"/>
      <c r="AD118" s="90"/>
      <c r="AE118" s="90"/>
      <c r="AF118" s="144"/>
      <c r="AG118" s="90"/>
      <c r="AH118" s="90"/>
      <c r="AI118" s="90"/>
      <c r="AJ118" s="90"/>
      <c r="AK118" s="90"/>
      <c r="AL118" s="59"/>
    </row>
    <row r="119" spans="2:38" ht="15" customHeight="1" x14ac:dyDescent="0.2">
      <c r="B119" s="257" t="s">
        <v>65</v>
      </c>
      <c r="C119" s="258"/>
      <c r="D119" s="191"/>
      <c r="E119" s="192"/>
      <c r="F119" s="192"/>
      <c r="G119" s="192"/>
      <c r="H119" s="192"/>
      <c r="I119" s="192"/>
      <c r="J119" s="192"/>
      <c r="K119" s="192"/>
      <c r="L119" s="192"/>
      <c r="M119" s="192"/>
      <c r="N119" s="192"/>
      <c r="O119" s="192"/>
      <c r="P119" s="192"/>
      <c r="Q119" s="192"/>
      <c r="R119" s="192"/>
      <c r="S119" s="193"/>
      <c r="T119" s="83"/>
      <c r="U119" s="191"/>
      <c r="V119" s="192"/>
      <c r="W119" s="192"/>
      <c r="X119" s="192"/>
      <c r="Y119" s="192"/>
      <c r="Z119" s="192"/>
      <c r="AA119" s="192"/>
      <c r="AB119" s="192"/>
      <c r="AC119" s="192"/>
      <c r="AD119" s="192"/>
      <c r="AE119" s="193"/>
      <c r="AF119" s="144"/>
      <c r="AG119" s="188" t="str">
        <f>IF(AA119="","",AA119*V119)</f>
        <v/>
      </c>
      <c r="AH119" s="189"/>
      <c r="AI119" s="189"/>
      <c r="AJ119" s="189"/>
      <c r="AK119" s="190"/>
      <c r="AL119" s="59"/>
    </row>
    <row r="120" spans="2:38" ht="5.0999999999999996" customHeight="1" x14ac:dyDescent="0.2">
      <c r="B120" s="116"/>
      <c r="C120" s="117"/>
      <c r="D120" s="144"/>
      <c r="E120" s="144"/>
      <c r="F120" s="144"/>
      <c r="G120" s="144"/>
      <c r="H120" s="144"/>
      <c r="I120" s="144"/>
      <c r="J120" s="144"/>
      <c r="K120" s="144"/>
      <c r="L120" s="144"/>
      <c r="M120" s="144"/>
      <c r="N120" s="144"/>
      <c r="O120" s="144"/>
      <c r="P120" s="144"/>
      <c r="Q120" s="144"/>
      <c r="R120" s="144"/>
      <c r="S120" s="144"/>
      <c r="T120" s="144"/>
      <c r="U120" s="144"/>
      <c r="V120" s="144"/>
      <c r="W120" s="144"/>
      <c r="X120" s="144"/>
      <c r="Y120" s="144"/>
      <c r="Z120" s="144"/>
      <c r="AA120" s="90"/>
      <c r="AB120" s="90"/>
      <c r="AC120" s="90"/>
      <c r="AD120" s="90"/>
      <c r="AE120" s="90"/>
      <c r="AF120" s="144"/>
      <c r="AG120" s="90"/>
      <c r="AH120" s="90"/>
      <c r="AI120" s="90"/>
      <c r="AJ120" s="90"/>
      <c r="AK120" s="90"/>
      <c r="AL120" s="59"/>
    </row>
    <row r="121" spans="2:38" ht="15" customHeight="1" x14ac:dyDescent="0.2">
      <c r="B121" s="257" t="s">
        <v>66</v>
      </c>
      <c r="C121" s="258"/>
      <c r="D121" s="191"/>
      <c r="E121" s="192"/>
      <c r="F121" s="192"/>
      <c r="G121" s="192"/>
      <c r="H121" s="192"/>
      <c r="I121" s="192"/>
      <c r="J121" s="192"/>
      <c r="K121" s="192"/>
      <c r="L121" s="192"/>
      <c r="M121" s="192"/>
      <c r="N121" s="192"/>
      <c r="O121" s="192"/>
      <c r="P121" s="192"/>
      <c r="Q121" s="192"/>
      <c r="R121" s="192"/>
      <c r="S121" s="193"/>
      <c r="T121" s="83"/>
      <c r="U121" s="191"/>
      <c r="V121" s="192"/>
      <c r="W121" s="192"/>
      <c r="X121" s="192"/>
      <c r="Y121" s="192"/>
      <c r="Z121" s="192"/>
      <c r="AA121" s="192"/>
      <c r="AB121" s="192"/>
      <c r="AC121" s="192"/>
      <c r="AD121" s="192"/>
      <c r="AE121" s="193"/>
      <c r="AF121" s="144"/>
      <c r="AG121" s="188" t="str">
        <f>IF(AA121="","",AA121*V121)</f>
        <v/>
      </c>
      <c r="AH121" s="189"/>
      <c r="AI121" s="189"/>
      <c r="AJ121" s="189"/>
      <c r="AK121" s="190"/>
      <c r="AL121" s="59"/>
    </row>
    <row r="122" spans="2:38" ht="5.0999999999999996" customHeight="1" x14ac:dyDescent="0.2">
      <c r="B122" s="64"/>
      <c r="C122" s="65"/>
      <c r="D122" s="65"/>
      <c r="E122" s="65"/>
      <c r="F122" s="65"/>
      <c r="G122" s="65"/>
      <c r="H122" s="65"/>
      <c r="I122" s="65"/>
      <c r="J122" s="65"/>
      <c r="K122" s="65"/>
      <c r="L122" s="65"/>
      <c r="M122" s="65"/>
      <c r="N122" s="65"/>
      <c r="O122" s="65"/>
      <c r="P122" s="65"/>
      <c r="Q122" s="65"/>
      <c r="R122" s="65"/>
      <c r="S122" s="65"/>
      <c r="T122" s="65"/>
      <c r="U122" s="65"/>
      <c r="V122" s="65"/>
      <c r="W122" s="65"/>
      <c r="X122" s="65"/>
      <c r="Y122" s="65"/>
      <c r="Z122" s="65"/>
      <c r="AA122" s="65"/>
      <c r="AB122" s="65"/>
      <c r="AC122" s="65"/>
      <c r="AD122" s="65"/>
      <c r="AE122" s="65"/>
      <c r="AF122" s="65"/>
      <c r="AG122" s="65"/>
      <c r="AH122" s="65"/>
      <c r="AI122" s="65"/>
      <c r="AJ122" s="65"/>
      <c r="AK122" s="65"/>
      <c r="AL122" s="66"/>
    </row>
    <row r="123" spans="2:38" ht="5.0999999999999996" customHeight="1" x14ac:dyDescent="0.2"/>
    <row r="124" spans="2:38" ht="5.0999999999999996" customHeight="1" x14ac:dyDescent="0.2">
      <c r="B124" s="55"/>
      <c r="C124" s="56"/>
      <c r="D124" s="56"/>
      <c r="E124" s="56"/>
      <c r="F124" s="56"/>
      <c r="G124" s="56"/>
      <c r="H124" s="56"/>
      <c r="I124" s="56"/>
      <c r="J124" s="56"/>
      <c r="K124" s="56"/>
      <c r="L124" s="56"/>
      <c r="M124" s="56"/>
      <c r="N124" s="56"/>
      <c r="O124" s="56"/>
      <c r="P124" s="56"/>
      <c r="Q124" s="56"/>
      <c r="R124" s="56"/>
      <c r="S124" s="56"/>
      <c r="T124" s="56"/>
      <c r="U124" s="56"/>
      <c r="V124" s="56"/>
      <c r="W124" s="56"/>
      <c r="X124" s="56"/>
      <c r="Y124" s="56"/>
      <c r="Z124" s="56"/>
      <c r="AA124" s="56"/>
      <c r="AB124" s="56"/>
      <c r="AC124" s="56"/>
      <c r="AD124" s="56"/>
      <c r="AE124" s="56"/>
      <c r="AF124" s="56"/>
      <c r="AG124" s="56"/>
      <c r="AH124" s="56"/>
      <c r="AI124" s="56"/>
      <c r="AJ124" s="56"/>
      <c r="AK124" s="56"/>
      <c r="AL124" s="57"/>
    </row>
    <row r="125" spans="2:38" ht="15" customHeight="1" x14ac:dyDescent="0.2">
      <c r="B125" s="58"/>
      <c r="C125" s="68" t="s">
        <v>350</v>
      </c>
      <c r="D125" s="52"/>
      <c r="E125" s="52"/>
      <c r="F125" s="52"/>
      <c r="G125" s="52"/>
      <c r="H125" s="52"/>
      <c r="I125" s="52"/>
      <c r="J125" s="52"/>
      <c r="K125" s="52"/>
      <c r="L125" s="52"/>
      <c r="M125" s="52"/>
      <c r="N125" s="52"/>
      <c r="O125" s="52"/>
      <c r="P125" s="52"/>
      <c r="Q125" s="52"/>
      <c r="R125" s="52"/>
      <c r="S125" s="52"/>
      <c r="T125" s="52"/>
      <c r="U125" s="52"/>
      <c r="V125" s="52"/>
      <c r="W125" s="52"/>
      <c r="X125" s="52"/>
      <c r="Y125" s="52"/>
      <c r="Z125" s="52"/>
      <c r="AA125" s="52"/>
      <c r="AB125" s="52"/>
      <c r="AC125" s="52"/>
      <c r="AD125" s="52"/>
      <c r="AE125" s="52"/>
      <c r="AF125" s="71">
        <v>2</v>
      </c>
      <c r="AG125" s="223"/>
      <c r="AH125" s="224"/>
      <c r="AI125" s="224"/>
      <c r="AJ125" s="224"/>
      <c r="AK125" s="225"/>
      <c r="AL125" s="59"/>
    </row>
    <row r="126" spans="2:38" ht="5.0999999999999996" customHeight="1" x14ac:dyDescent="0.2">
      <c r="B126" s="58"/>
      <c r="C126" s="164"/>
      <c r="D126" s="52"/>
      <c r="E126" s="52"/>
      <c r="F126" s="52"/>
      <c r="G126" s="52"/>
      <c r="H126" s="52"/>
      <c r="I126" s="52"/>
      <c r="J126" s="52"/>
      <c r="K126" s="52"/>
      <c r="L126" s="52"/>
      <c r="M126" s="52"/>
      <c r="N126" s="52"/>
      <c r="O126" s="52"/>
      <c r="P126" s="52"/>
      <c r="Q126" s="52"/>
      <c r="R126" s="52"/>
      <c r="S126" s="52"/>
      <c r="T126" s="52"/>
      <c r="U126" s="52"/>
      <c r="V126" s="52"/>
      <c r="W126" s="52"/>
      <c r="X126" s="52"/>
      <c r="Y126" s="52"/>
      <c r="Z126" s="52"/>
      <c r="AA126" s="52"/>
      <c r="AB126" s="52"/>
      <c r="AC126" s="52"/>
      <c r="AD126" s="52"/>
      <c r="AE126" s="52"/>
      <c r="AF126" s="52"/>
      <c r="AG126" s="52"/>
      <c r="AH126" s="52"/>
      <c r="AI126" s="52"/>
      <c r="AJ126" s="52"/>
      <c r="AK126" s="52"/>
      <c r="AL126" s="59"/>
    </row>
    <row r="127" spans="2:38" ht="15" customHeight="1" x14ac:dyDescent="0.2">
      <c r="B127" s="58"/>
      <c r="C127" s="52"/>
      <c r="D127" s="217" t="s">
        <v>252</v>
      </c>
      <c r="E127" s="217"/>
      <c r="F127" s="217"/>
      <c r="G127" s="217"/>
      <c r="H127" s="217"/>
      <c r="I127" s="217"/>
      <c r="J127" s="217"/>
      <c r="K127" s="217"/>
      <c r="L127" s="217"/>
      <c r="M127" s="217"/>
      <c r="N127" s="217"/>
      <c r="O127" s="217"/>
      <c r="P127" s="52"/>
      <c r="Q127" s="217" t="s">
        <v>136</v>
      </c>
      <c r="R127" s="217"/>
      <c r="S127" s="217"/>
      <c r="T127" s="217"/>
      <c r="U127" s="52"/>
      <c r="V127" s="226" t="s">
        <v>351</v>
      </c>
      <c r="W127" s="226"/>
      <c r="X127" s="226"/>
      <c r="Y127" s="226"/>
      <c r="Z127" s="226"/>
      <c r="AA127" s="93"/>
      <c r="AB127" s="217" t="s">
        <v>251</v>
      </c>
      <c r="AC127" s="217"/>
      <c r="AD127" s="217"/>
      <c r="AE127" s="217"/>
      <c r="AF127" s="60"/>
      <c r="AG127" s="217" t="s">
        <v>137</v>
      </c>
      <c r="AH127" s="217"/>
      <c r="AI127" s="217"/>
      <c r="AJ127" s="217"/>
      <c r="AK127" s="217"/>
      <c r="AL127" s="59"/>
    </row>
    <row r="128" spans="2:38" ht="15" customHeight="1" x14ac:dyDescent="0.2">
      <c r="B128" s="58"/>
      <c r="C128" s="82" t="s">
        <v>7</v>
      </c>
      <c r="D128" s="191"/>
      <c r="E128" s="192"/>
      <c r="F128" s="192"/>
      <c r="G128" s="192"/>
      <c r="H128" s="192"/>
      <c r="I128" s="192"/>
      <c r="J128" s="192"/>
      <c r="K128" s="192"/>
      <c r="L128" s="192"/>
      <c r="M128" s="192"/>
      <c r="N128" s="192"/>
      <c r="O128" s="193"/>
      <c r="P128" s="144"/>
      <c r="Q128" s="191"/>
      <c r="R128" s="192"/>
      <c r="S128" s="192"/>
      <c r="T128" s="193"/>
      <c r="U128" s="144"/>
      <c r="V128" s="188"/>
      <c r="W128" s="189"/>
      <c r="X128" s="189"/>
      <c r="Y128" s="189"/>
      <c r="Z128" s="190"/>
      <c r="AA128" s="93"/>
      <c r="AB128" s="227"/>
      <c r="AC128" s="228"/>
      <c r="AD128" s="228"/>
      <c r="AE128" s="229"/>
      <c r="AF128" s="144"/>
      <c r="AG128" s="197" t="str">
        <f>IF(V128="","",V128*AB128)</f>
        <v/>
      </c>
      <c r="AH128" s="198"/>
      <c r="AI128" s="198"/>
      <c r="AJ128" s="198"/>
      <c r="AK128" s="199"/>
      <c r="AL128" s="59"/>
    </row>
    <row r="129" spans="1:39" ht="5.0999999999999996" customHeight="1" x14ac:dyDescent="0.2">
      <c r="B129" s="58"/>
      <c r="C129" s="82"/>
      <c r="D129" s="144"/>
      <c r="E129" s="144"/>
      <c r="F129" s="144"/>
      <c r="G129" s="144"/>
      <c r="H129" s="144"/>
      <c r="I129" s="144"/>
      <c r="J129" s="144"/>
      <c r="K129" s="144"/>
      <c r="L129" s="144"/>
      <c r="M129" s="144"/>
      <c r="N129" s="144"/>
      <c r="O129" s="144"/>
      <c r="P129" s="144"/>
      <c r="Q129" s="144"/>
      <c r="R129" s="144"/>
      <c r="S129" s="144"/>
      <c r="T129" s="144"/>
      <c r="U129" s="144"/>
      <c r="V129" s="90"/>
      <c r="W129" s="90"/>
      <c r="X129" s="90"/>
      <c r="Y129" s="90"/>
      <c r="Z129" s="90"/>
      <c r="AA129" s="144"/>
      <c r="AB129" s="148"/>
      <c r="AC129" s="148"/>
      <c r="AD129" s="148"/>
      <c r="AE129" s="148"/>
      <c r="AF129" s="144"/>
      <c r="AG129" s="90"/>
      <c r="AH129" s="90"/>
      <c r="AI129" s="90"/>
      <c r="AJ129" s="90"/>
      <c r="AK129" s="90"/>
      <c r="AL129" s="59"/>
    </row>
    <row r="130" spans="1:39" ht="15" customHeight="1" x14ac:dyDescent="0.2">
      <c r="B130" s="58"/>
      <c r="C130" s="82" t="s">
        <v>8</v>
      </c>
      <c r="D130" s="191"/>
      <c r="E130" s="192"/>
      <c r="F130" s="192"/>
      <c r="G130" s="192"/>
      <c r="H130" s="192"/>
      <c r="I130" s="192"/>
      <c r="J130" s="192"/>
      <c r="K130" s="192"/>
      <c r="L130" s="192"/>
      <c r="M130" s="192"/>
      <c r="N130" s="192"/>
      <c r="O130" s="193"/>
      <c r="P130" s="144"/>
      <c r="Q130" s="209"/>
      <c r="R130" s="210"/>
      <c r="S130" s="210"/>
      <c r="T130" s="211"/>
      <c r="U130" s="144"/>
      <c r="V130" s="188"/>
      <c r="W130" s="189"/>
      <c r="X130" s="189"/>
      <c r="Y130" s="189"/>
      <c r="Z130" s="190"/>
      <c r="AA130" s="93"/>
      <c r="AB130" s="227"/>
      <c r="AC130" s="228"/>
      <c r="AD130" s="228"/>
      <c r="AE130" s="229"/>
      <c r="AF130" s="144"/>
      <c r="AG130" s="197" t="str">
        <f>IF(V130="","",V130*AB130)</f>
        <v/>
      </c>
      <c r="AH130" s="198"/>
      <c r="AI130" s="198"/>
      <c r="AJ130" s="198"/>
      <c r="AK130" s="199"/>
      <c r="AL130" s="59"/>
    </row>
    <row r="131" spans="1:39" ht="5.0999999999999996" customHeight="1" x14ac:dyDescent="0.2">
      <c r="B131" s="64"/>
      <c r="C131" s="65"/>
      <c r="D131" s="65"/>
      <c r="E131" s="65"/>
      <c r="F131" s="65"/>
      <c r="G131" s="65"/>
      <c r="H131" s="65"/>
      <c r="I131" s="65"/>
      <c r="J131" s="65"/>
      <c r="K131" s="65"/>
      <c r="L131" s="65"/>
      <c r="M131" s="65"/>
      <c r="N131" s="65"/>
      <c r="O131" s="65"/>
      <c r="P131" s="65"/>
      <c r="Q131" s="65"/>
      <c r="R131" s="65"/>
      <c r="S131" s="65"/>
      <c r="T131" s="65"/>
      <c r="U131" s="65"/>
      <c r="V131" s="65"/>
      <c r="W131" s="65"/>
      <c r="X131" s="65"/>
      <c r="Y131" s="65"/>
      <c r="Z131" s="65"/>
      <c r="AA131" s="65"/>
      <c r="AB131" s="65"/>
      <c r="AC131" s="65"/>
      <c r="AD131" s="65"/>
      <c r="AE131" s="65"/>
      <c r="AF131" s="65"/>
      <c r="AG131" s="65"/>
      <c r="AH131" s="65"/>
      <c r="AI131" s="65"/>
      <c r="AJ131" s="65"/>
      <c r="AK131" s="65"/>
      <c r="AL131" s="66"/>
    </row>
    <row r="132" spans="1:39" s="52" customFormat="1" ht="5.0999999999999996" customHeight="1" x14ac:dyDescent="0.2">
      <c r="A132" s="58"/>
      <c r="AM132" s="59"/>
    </row>
    <row r="133" spans="1:39" ht="5.0999999999999996" customHeight="1" x14ac:dyDescent="0.2">
      <c r="B133" s="55"/>
      <c r="C133" s="56"/>
      <c r="D133" s="56"/>
      <c r="E133" s="56"/>
      <c r="F133" s="56"/>
      <c r="G133" s="56"/>
      <c r="H133" s="56"/>
      <c r="I133" s="56"/>
      <c r="J133" s="56"/>
      <c r="K133" s="56"/>
      <c r="L133" s="56"/>
      <c r="M133" s="56"/>
      <c r="N133" s="56"/>
      <c r="O133" s="56"/>
      <c r="P133" s="56"/>
      <c r="Q133" s="56"/>
      <c r="R133" s="56"/>
      <c r="S133" s="56"/>
      <c r="T133" s="56"/>
      <c r="U133" s="56"/>
      <c r="V133" s="56"/>
      <c r="W133" s="56"/>
      <c r="X133" s="56"/>
      <c r="Y133" s="56"/>
      <c r="Z133" s="56"/>
      <c r="AA133" s="56"/>
      <c r="AB133" s="56"/>
      <c r="AC133" s="56"/>
      <c r="AD133" s="56"/>
      <c r="AE133" s="56"/>
      <c r="AF133" s="56"/>
      <c r="AG133" s="56"/>
      <c r="AH133" s="56"/>
      <c r="AI133" s="56"/>
      <c r="AJ133" s="56"/>
      <c r="AK133" s="56"/>
      <c r="AL133" s="57"/>
    </row>
    <row r="134" spans="1:39" ht="15" customHeight="1" x14ac:dyDescent="0.2">
      <c r="B134" s="58"/>
      <c r="C134" s="68" t="s">
        <v>248</v>
      </c>
      <c r="D134" s="52"/>
      <c r="E134" s="52"/>
      <c r="F134" s="52"/>
      <c r="G134" s="52"/>
      <c r="H134" s="52"/>
      <c r="I134" s="52"/>
      <c r="J134" s="52"/>
      <c r="K134" s="52"/>
      <c r="L134" s="52"/>
      <c r="M134" s="52"/>
      <c r="N134" s="52"/>
      <c r="O134" s="52"/>
      <c r="P134" s="52"/>
      <c r="Q134" s="52"/>
      <c r="R134" s="52"/>
      <c r="S134" s="52"/>
      <c r="T134" s="52"/>
      <c r="U134" s="52"/>
      <c r="V134" s="52"/>
      <c r="W134" s="52"/>
      <c r="X134" s="52"/>
      <c r="Y134" s="52"/>
      <c r="Z134" s="52"/>
      <c r="AA134" s="52"/>
      <c r="AB134" s="52"/>
      <c r="AC134" s="52"/>
      <c r="AD134" s="52"/>
      <c r="AE134" s="52"/>
      <c r="AF134" s="71">
        <v>2</v>
      </c>
      <c r="AG134" s="223"/>
      <c r="AH134" s="224"/>
      <c r="AI134" s="224"/>
      <c r="AJ134" s="224"/>
      <c r="AK134" s="225"/>
      <c r="AL134" s="59"/>
    </row>
    <row r="135" spans="1:39" ht="5.0999999999999996" customHeight="1" x14ac:dyDescent="0.2">
      <c r="B135" s="58"/>
      <c r="C135" s="52"/>
      <c r="D135" s="52"/>
      <c r="E135" s="52"/>
      <c r="F135" s="52"/>
      <c r="G135" s="52"/>
      <c r="H135" s="52"/>
      <c r="I135" s="52"/>
      <c r="J135" s="52"/>
      <c r="K135" s="52"/>
      <c r="L135" s="144"/>
      <c r="M135" s="144"/>
      <c r="N135" s="144"/>
      <c r="O135" s="144"/>
      <c r="P135" s="52"/>
      <c r="Q135" s="52"/>
      <c r="R135" s="52"/>
      <c r="S135" s="52"/>
      <c r="T135" s="52"/>
      <c r="U135" s="52"/>
      <c r="V135" s="52"/>
      <c r="W135" s="52"/>
      <c r="X135" s="52"/>
      <c r="Y135" s="52"/>
      <c r="Z135" s="52"/>
      <c r="AA135" s="52"/>
      <c r="AB135" s="52"/>
      <c r="AC135" s="52"/>
      <c r="AD135" s="52"/>
      <c r="AE135" s="52"/>
      <c r="AF135" s="52"/>
      <c r="AG135" s="52"/>
      <c r="AH135" s="52"/>
      <c r="AI135" s="52"/>
      <c r="AJ135" s="52"/>
      <c r="AK135" s="52"/>
      <c r="AL135" s="59"/>
    </row>
    <row r="136" spans="1:39" ht="15" customHeight="1" x14ac:dyDescent="0.2">
      <c r="B136" s="58"/>
      <c r="C136" s="52"/>
      <c r="D136" s="217" t="s">
        <v>247</v>
      </c>
      <c r="E136" s="217"/>
      <c r="F136" s="217"/>
      <c r="G136" s="217"/>
      <c r="H136" s="217"/>
      <c r="I136" s="217"/>
      <c r="J136" s="217"/>
      <c r="K136" s="82"/>
      <c r="L136" s="226" t="s">
        <v>353</v>
      </c>
      <c r="M136" s="226"/>
      <c r="N136" s="226"/>
      <c r="O136" s="226"/>
      <c r="P136" s="52"/>
      <c r="Q136" s="217" t="s">
        <v>250</v>
      </c>
      <c r="R136" s="217"/>
      <c r="S136" s="217"/>
      <c r="T136" s="217"/>
      <c r="U136" s="217"/>
      <c r="V136" s="60"/>
      <c r="W136" s="226" t="s">
        <v>352</v>
      </c>
      <c r="X136" s="226"/>
      <c r="Y136" s="226"/>
      <c r="Z136" s="226"/>
      <c r="AA136" s="60"/>
      <c r="AB136" s="217" t="s">
        <v>251</v>
      </c>
      <c r="AC136" s="217"/>
      <c r="AD136" s="217"/>
      <c r="AE136" s="217"/>
      <c r="AF136" s="60"/>
      <c r="AG136" s="217" t="s">
        <v>137</v>
      </c>
      <c r="AH136" s="217"/>
      <c r="AI136" s="217"/>
      <c r="AJ136" s="217"/>
      <c r="AK136" s="217"/>
      <c r="AL136" s="59"/>
    </row>
    <row r="137" spans="1:39" ht="15" customHeight="1" x14ac:dyDescent="0.2">
      <c r="B137" s="58"/>
      <c r="C137" s="82" t="s">
        <v>61</v>
      </c>
      <c r="D137" s="191"/>
      <c r="E137" s="192"/>
      <c r="F137" s="192"/>
      <c r="G137" s="192"/>
      <c r="H137" s="192"/>
      <c r="I137" s="192"/>
      <c r="J137" s="193"/>
      <c r="K137" s="144"/>
      <c r="L137" s="191"/>
      <c r="M137" s="192"/>
      <c r="N137" s="192"/>
      <c r="O137" s="193"/>
      <c r="P137" s="144"/>
      <c r="Q137" s="188"/>
      <c r="R137" s="189"/>
      <c r="S137" s="189"/>
      <c r="T137" s="189"/>
      <c r="U137" s="190"/>
      <c r="V137" s="144"/>
      <c r="W137" s="191"/>
      <c r="X137" s="192"/>
      <c r="Y137" s="192"/>
      <c r="Z137" s="193"/>
      <c r="AA137" s="144"/>
      <c r="AB137" s="227"/>
      <c r="AC137" s="228"/>
      <c r="AD137" s="228"/>
      <c r="AE137" s="229"/>
      <c r="AF137" s="144"/>
      <c r="AG137" s="197" t="str">
        <f>IF(Q137="","",Q137*AB137)</f>
        <v/>
      </c>
      <c r="AH137" s="198"/>
      <c r="AI137" s="198"/>
      <c r="AJ137" s="198"/>
      <c r="AK137" s="199"/>
      <c r="AL137" s="59"/>
    </row>
    <row r="138" spans="1:39" ht="5.0999999999999996" customHeight="1" x14ac:dyDescent="0.2">
      <c r="B138" s="58"/>
      <c r="C138" s="82"/>
      <c r="D138" s="144"/>
      <c r="E138" s="144"/>
      <c r="F138" s="144"/>
      <c r="G138" s="144"/>
      <c r="H138" s="144"/>
      <c r="I138" s="144"/>
      <c r="J138" s="144"/>
      <c r="K138" s="144"/>
      <c r="L138" s="144"/>
      <c r="M138" s="144"/>
      <c r="N138" s="144"/>
      <c r="O138" s="144"/>
      <c r="P138" s="144"/>
      <c r="Q138" s="147"/>
      <c r="R138" s="147"/>
      <c r="S138" s="147"/>
      <c r="T138" s="147"/>
      <c r="U138" s="147"/>
      <c r="V138" s="144"/>
      <c r="W138" s="144"/>
      <c r="X138" s="144"/>
      <c r="Y138" s="144"/>
      <c r="Z138" s="144"/>
      <c r="AA138" s="144"/>
      <c r="AB138" s="148"/>
      <c r="AC138" s="148"/>
      <c r="AD138" s="148"/>
      <c r="AE138" s="148"/>
      <c r="AF138" s="144"/>
      <c r="AG138" s="147"/>
      <c r="AH138" s="147"/>
      <c r="AI138" s="147"/>
      <c r="AJ138" s="147"/>
      <c r="AK138" s="147"/>
      <c r="AL138" s="59"/>
    </row>
    <row r="139" spans="1:39" ht="15" customHeight="1" x14ac:dyDescent="0.2">
      <c r="B139" s="58"/>
      <c r="C139" s="82" t="s">
        <v>62</v>
      </c>
      <c r="D139" s="191"/>
      <c r="E139" s="192"/>
      <c r="F139" s="192"/>
      <c r="G139" s="192"/>
      <c r="H139" s="192"/>
      <c r="I139" s="192"/>
      <c r="J139" s="193"/>
      <c r="K139" s="144"/>
      <c r="L139" s="191"/>
      <c r="M139" s="192"/>
      <c r="N139" s="192"/>
      <c r="O139" s="193"/>
      <c r="P139" s="144"/>
      <c r="Q139" s="188"/>
      <c r="R139" s="189"/>
      <c r="S139" s="189"/>
      <c r="T139" s="189"/>
      <c r="U139" s="190"/>
      <c r="V139" s="144"/>
      <c r="W139" s="191"/>
      <c r="X139" s="192"/>
      <c r="Y139" s="192"/>
      <c r="Z139" s="193"/>
      <c r="AA139" s="144"/>
      <c r="AB139" s="227"/>
      <c r="AC139" s="228"/>
      <c r="AD139" s="228"/>
      <c r="AE139" s="229"/>
      <c r="AF139" s="144"/>
      <c r="AG139" s="197" t="str">
        <f>IF(Q139="","",Q139*AB139)</f>
        <v/>
      </c>
      <c r="AH139" s="198"/>
      <c r="AI139" s="198"/>
      <c r="AJ139" s="198"/>
      <c r="AK139" s="199"/>
      <c r="AL139" s="59"/>
    </row>
    <row r="140" spans="1:39" ht="5.0999999999999996" customHeight="1" x14ac:dyDescent="0.2">
      <c r="B140" s="58"/>
      <c r="C140" s="82"/>
      <c r="D140" s="144"/>
      <c r="E140" s="144"/>
      <c r="F140" s="144"/>
      <c r="G140" s="144"/>
      <c r="H140" s="144"/>
      <c r="I140" s="144"/>
      <c r="J140" s="144"/>
      <c r="K140" s="144"/>
      <c r="L140" s="144"/>
      <c r="M140" s="144"/>
      <c r="N140" s="144"/>
      <c r="O140" s="144"/>
      <c r="P140" s="144"/>
      <c r="Q140" s="147"/>
      <c r="R140" s="147"/>
      <c r="S140" s="147"/>
      <c r="T140" s="147"/>
      <c r="U140" s="147"/>
      <c r="V140" s="144"/>
      <c r="W140" s="144"/>
      <c r="X140" s="144"/>
      <c r="Y140" s="144"/>
      <c r="Z140" s="144"/>
      <c r="AA140" s="144"/>
      <c r="AB140" s="148"/>
      <c r="AC140" s="148"/>
      <c r="AD140" s="148"/>
      <c r="AE140" s="148"/>
      <c r="AF140" s="144"/>
      <c r="AG140" s="147"/>
      <c r="AH140" s="147"/>
      <c r="AI140" s="147"/>
      <c r="AJ140" s="147"/>
      <c r="AK140" s="147"/>
      <c r="AL140" s="59"/>
    </row>
    <row r="141" spans="1:39" ht="15" customHeight="1" x14ac:dyDescent="0.2">
      <c r="B141" s="58"/>
      <c r="C141" s="60" t="s">
        <v>63</v>
      </c>
      <c r="D141" s="191"/>
      <c r="E141" s="192"/>
      <c r="F141" s="192"/>
      <c r="G141" s="192"/>
      <c r="H141" s="192"/>
      <c r="I141" s="192"/>
      <c r="J141" s="193"/>
      <c r="K141" s="144"/>
      <c r="L141" s="191"/>
      <c r="M141" s="192"/>
      <c r="N141" s="192"/>
      <c r="O141" s="193"/>
      <c r="P141" s="144"/>
      <c r="Q141" s="188"/>
      <c r="R141" s="189"/>
      <c r="S141" s="189"/>
      <c r="T141" s="189"/>
      <c r="U141" s="190"/>
      <c r="V141" s="144"/>
      <c r="W141" s="191"/>
      <c r="X141" s="192"/>
      <c r="Y141" s="192"/>
      <c r="Z141" s="193"/>
      <c r="AA141" s="144"/>
      <c r="AB141" s="227"/>
      <c r="AC141" s="228"/>
      <c r="AD141" s="228"/>
      <c r="AE141" s="229"/>
      <c r="AF141" s="144"/>
      <c r="AG141" s="197" t="str">
        <f>IF(Q141="","",Q141*AB141)</f>
        <v/>
      </c>
      <c r="AH141" s="198"/>
      <c r="AI141" s="198"/>
      <c r="AJ141" s="198"/>
      <c r="AK141" s="199"/>
      <c r="AL141" s="59"/>
    </row>
    <row r="142" spans="1:39" ht="5.0999999999999996" customHeight="1" x14ac:dyDescent="0.2">
      <c r="B142" s="58"/>
      <c r="C142" s="60"/>
      <c r="D142" s="144"/>
      <c r="E142" s="144"/>
      <c r="F142" s="144"/>
      <c r="G142" s="144"/>
      <c r="H142" s="144"/>
      <c r="I142" s="144"/>
      <c r="J142" s="144"/>
      <c r="K142" s="144"/>
      <c r="L142" s="144"/>
      <c r="M142" s="144"/>
      <c r="N142" s="144"/>
      <c r="O142" s="144"/>
      <c r="P142" s="144"/>
      <c r="Q142" s="147"/>
      <c r="R142" s="147"/>
      <c r="S142" s="147"/>
      <c r="T142" s="147"/>
      <c r="U142" s="147"/>
      <c r="V142" s="144"/>
      <c r="W142" s="144"/>
      <c r="X142" s="144"/>
      <c r="Y142" s="144"/>
      <c r="Z142" s="144"/>
      <c r="AA142" s="144"/>
      <c r="AB142" s="148"/>
      <c r="AC142" s="148"/>
      <c r="AD142" s="148"/>
      <c r="AE142" s="148"/>
      <c r="AF142" s="144"/>
      <c r="AG142" s="147"/>
      <c r="AH142" s="147"/>
      <c r="AI142" s="147"/>
      <c r="AJ142" s="147"/>
      <c r="AK142" s="147"/>
      <c r="AL142" s="59"/>
    </row>
    <row r="143" spans="1:39" ht="15" customHeight="1" x14ac:dyDescent="0.2">
      <c r="B143" s="257" t="s">
        <v>64</v>
      </c>
      <c r="C143" s="258"/>
      <c r="D143" s="191"/>
      <c r="E143" s="192"/>
      <c r="F143" s="192"/>
      <c r="G143" s="192"/>
      <c r="H143" s="192"/>
      <c r="I143" s="192"/>
      <c r="J143" s="193"/>
      <c r="K143" s="144"/>
      <c r="L143" s="191"/>
      <c r="M143" s="192"/>
      <c r="N143" s="192"/>
      <c r="O143" s="193"/>
      <c r="P143" s="144"/>
      <c r="Q143" s="188"/>
      <c r="R143" s="189"/>
      <c r="S143" s="189"/>
      <c r="T143" s="189"/>
      <c r="U143" s="190"/>
      <c r="V143" s="144"/>
      <c r="W143" s="191"/>
      <c r="X143" s="192"/>
      <c r="Y143" s="192"/>
      <c r="Z143" s="193"/>
      <c r="AA143" s="144"/>
      <c r="AB143" s="227"/>
      <c r="AC143" s="228"/>
      <c r="AD143" s="228"/>
      <c r="AE143" s="229"/>
      <c r="AF143" s="144"/>
      <c r="AG143" s="197" t="str">
        <f>IF(Q143="","",Q143*AB143)</f>
        <v/>
      </c>
      <c r="AH143" s="198"/>
      <c r="AI143" s="198"/>
      <c r="AJ143" s="198"/>
      <c r="AK143" s="199"/>
      <c r="AL143" s="59"/>
    </row>
    <row r="144" spans="1:39" ht="5.0999999999999996" customHeight="1" x14ac:dyDescent="0.2">
      <c r="B144" s="116"/>
      <c r="C144" s="117"/>
      <c r="D144" s="144"/>
      <c r="E144" s="144"/>
      <c r="F144" s="144"/>
      <c r="G144" s="144"/>
      <c r="H144" s="144"/>
      <c r="I144" s="144"/>
      <c r="J144" s="144"/>
      <c r="K144" s="144"/>
      <c r="L144" s="144"/>
      <c r="M144" s="144"/>
      <c r="N144" s="144"/>
      <c r="O144" s="144"/>
      <c r="P144" s="144"/>
      <c r="Q144" s="147"/>
      <c r="R144" s="147"/>
      <c r="S144" s="147"/>
      <c r="T144" s="147"/>
      <c r="U144" s="147"/>
      <c r="V144" s="144"/>
      <c r="W144" s="144"/>
      <c r="X144" s="144"/>
      <c r="Y144" s="144"/>
      <c r="Z144" s="144"/>
      <c r="AA144" s="144"/>
      <c r="AB144" s="148"/>
      <c r="AC144" s="150"/>
      <c r="AD144" s="148"/>
      <c r="AE144" s="148"/>
      <c r="AF144" s="144"/>
      <c r="AG144" s="147"/>
      <c r="AH144" s="147"/>
      <c r="AI144" s="147"/>
      <c r="AJ144" s="147"/>
      <c r="AK144" s="147"/>
      <c r="AL144" s="59"/>
    </row>
    <row r="145" spans="2:38" ht="15" customHeight="1" x14ac:dyDescent="0.2">
      <c r="B145" s="257" t="s">
        <v>65</v>
      </c>
      <c r="C145" s="258"/>
      <c r="D145" s="191"/>
      <c r="E145" s="192"/>
      <c r="F145" s="192"/>
      <c r="G145" s="192"/>
      <c r="H145" s="192"/>
      <c r="I145" s="192"/>
      <c r="J145" s="193"/>
      <c r="K145" s="144"/>
      <c r="L145" s="191"/>
      <c r="M145" s="192"/>
      <c r="N145" s="192"/>
      <c r="O145" s="193"/>
      <c r="P145" s="144"/>
      <c r="Q145" s="188"/>
      <c r="R145" s="189"/>
      <c r="S145" s="189"/>
      <c r="T145" s="189"/>
      <c r="U145" s="190"/>
      <c r="V145" s="144"/>
      <c r="W145" s="191"/>
      <c r="X145" s="192"/>
      <c r="Y145" s="192"/>
      <c r="Z145" s="193"/>
      <c r="AA145" s="144"/>
      <c r="AB145" s="227"/>
      <c r="AC145" s="228"/>
      <c r="AD145" s="228"/>
      <c r="AE145" s="229"/>
      <c r="AF145" s="144"/>
      <c r="AG145" s="197" t="str">
        <f>IF(Q145="","",Q145*AB145)</f>
        <v/>
      </c>
      <c r="AH145" s="198"/>
      <c r="AI145" s="198"/>
      <c r="AJ145" s="198"/>
      <c r="AK145" s="199"/>
      <c r="AL145" s="59"/>
    </row>
    <row r="146" spans="2:38" ht="5.0999999999999996" customHeight="1" x14ac:dyDescent="0.2">
      <c r="B146" s="116"/>
      <c r="C146" s="117"/>
      <c r="D146" s="144"/>
      <c r="E146" s="144"/>
      <c r="F146" s="144"/>
      <c r="G146" s="144"/>
      <c r="H146" s="144"/>
      <c r="I146" s="144"/>
      <c r="J146" s="144"/>
      <c r="K146" s="144"/>
      <c r="L146" s="144"/>
      <c r="M146" s="144"/>
      <c r="N146" s="144"/>
      <c r="O146" s="144"/>
      <c r="P146" s="144"/>
      <c r="Q146" s="147"/>
      <c r="R146" s="147"/>
      <c r="S146" s="147"/>
      <c r="T146" s="147"/>
      <c r="U146" s="147"/>
      <c r="V146" s="144"/>
      <c r="W146" s="144"/>
      <c r="X146" s="144"/>
      <c r="Y146" s="144"/>
      <c r="Z146" s="144"/>
      <c r="AA146" s="144"/>
      <c r="AB146" s="148"/>
      <c r="AC146" s="148"/>
      <c r="AD146" s="148"/>
      <c r="AE146" s="148"/>
      <c r="AF146" s="144"/>
      <c r="AG146" s="147"/>
      <c r="AH146" s="147"/>
      <c r="AI146" s="147"/>
      <c r="AJ146" s="147"/>
      <c r="AK146" s="147"/>
      <c r="AL146" s="59"/>
    </row>
    <row r="147" spans="2:38" ht="15" customHeight="1" x14ac:dyDescent="0.2">
      <c r="B147" s="257" t="s">
        <v>66</v>
      </c>
      <c r="C147" s="258"/>
      <c r="D147" s="191"/>
      <c r="E147" s="192"/>
      <c r="F147" s="192"/>
      <c r="G147" s="192"/>
      <c r="H147" s="192"/>
      <c r="I147" s="192"/>
      <c r="J147" s="193"/>
      <c r="K147" s="144"/>
      <c r="L147" s="191"/>
      <c r="M147" s="192"/>
      <c r="N147" s="192"/>
      <c r="O147" s="193"/>
      <c r="P147" s="144"/>
      <c r="Q147" s="188"/>
      <c r="R147" s="189"/>
      <c r="S147" s="189"/>
      <c r="T147" s="189"/>
      <c r="U147" s="190"/>
      <c r="V147" s="144"/>
      <c r="W147" s="191"/>
      <c r="X147" s="192"/>
      <c r="Y147" s="192"/>
      <c r="Z147" s="193"/>
      <c r="AA147" s="144"/>
      <c r="AB147" s="227"/>
      <c r="AC147" s="228"/>
      <c r="AD147" s="228"/>
      <c r="AE147" s="229"/>
      <c r="AF147" s="144"/>
      <c r="AG147" s="197" t="str">
        <f>IF(Q147="","",Q147*AB147)</f>
        <v/>
      </c>
      <c r="AH147" s="198"/>
      <c r="AI147" s="198"/>
      <c r="AJ147" s="198"/>
      <c r="AK147" s="199"/>
      <c r="AL147" s="59"/>
    </row>
    <row r="148" spans="2:38" ht="5.0999999999999996" customHeight="1" x14ac:dyDescent="0.2">
      <c r="B148" s="64"/>
      <c r="C148" s="65"/>
      <c r="D148" s="65"/>
      <c r="E148" s="65"/>
      <c r="F148" s="65"/>
      <c r="G148" s="65"/>
      <c r="H148" s="65"/>
      <c r="I148" s="65"/>
      <c r="J148" s="65"/>
      <c r="K148" s="65"/>
      <c r="L148" s="65"/>
      <c r="M148" s="65"/>
      <c r="N148" s="65"/>
      <c r="O148" s="65"/>
      <c r="P148" s="65"/>
      <c r="Q148" s="65"/>
      <c r="R148" s="65"/>
      <c r="S148" s="65"/>
      <c r="T148" s="65"/>
      <c r="U148" s="65"/>
      <c r="V148" s="65"/>
      <c r="W148" s="65"/>
      <c r="X148" s="65"/>
      <c r="Y148" s="65"/>
      <c r="Z148" s="65"/>
      <c r="AA148" s="65"/>
      <c r="AB148" s="65"/>
      <c r="AC148" s="65"/>
      <c r="AD148" s="65"/>
      <c r="AE148" s="65"/>
      <c r="AF148" s="65"/>
      <c r="AG148" s="65"/>
      <c r="AH148" s="65"/>
      <c r="AI148" s="65"/>
      <c r="AJ148" s="65"/>
      <c r="AK148" s="65"/>
      <c r="AL148" s="66"/>
    </row>
    <row r="149" spans="2:38" ht="5.0999999999999996" customHeight="1" x14ac:dyDescent="0.2"/>
    <row r="150" spans="2:38" ht="5.0999999999999996" customHeight="1" x14ac:dyDescent="0.2">
      <c r="B150" s="55"/>
      <c r="C150" s="56"/>
      <c r="D150" s="56"/>
      <c r="E150" s="56"/>
      <c r="F150" s="56"/>
      <c r="G150" s="56"/>
      <c r="H150" s="56"/>
      <c r="I150" s="56"/>
      <c r="J150" s="56"/>
      <c r="K150" s="56"/>
      <c r="L150" s="56"/>
      <c r="M150" s="56"/>
      <c r="N150" s="56"/>
      <c r="O150" s="56"/>
      <c r="P150" s="56"/>
      <c r="Q150" s="56"/>
      <c r="R150" s="56"/>
      <c r="S150" s="56"/>
      <c r="T150" s="56"/>
      <c r="U150" s="56"/>
      <c r="V150" s="56"/>
      <c r="W150" s="56"/>
      <c r="X150" s="56"/>
      <c r="Y150" s="56"/>
      <c r="Z150" s="56"/>
      <c r="AA150" s="56"/>
      <c r="AB150" s="56"/>
      <c r="AC150" s="56"/>
      <c r="AD150" s="56"/>
      <c r="AE150" s="56"/>
      <c r="AF150" s="56"/>
      <c r="AG150" s="56"/>
      <c r="AH150" s="56"/>
      <c r="AI150" s="56"/>
      <c r="AJ150" s="56"/>
      <c r="AK150" s="56"/>
      <c r="AL150" s="57"/>
    </row>
    <row r="151" spans="2:38" ht="15" customHeight="1" x14ac:dyDescent="0.2">
      <c r="B151" s="58"/>
      <c r="C151" s="68" t="s">
        <v>254</v>
      </c>
      <c r="D151" s="52"/>
      <c r="E151" s="52"/>
      <c r="F151" s="52"/>
      <c r="G151" s="52"/>
      <c r="H151" s="52"/>
      <c r="I151" s="52"/>
      <c r="J151" s="52"/>
      <c r="K151" s="52"/>
      <c r="L151" s="52"/>
      <c r="M151" s="52"/>
      <c r="N151" s="52"/>
      <c r="O151" s="52"/>
      <c r="P151" s="52"/>
      <c r="Q151" s="52"/>
      <c r="R151" s="52"/>
      <c r="S151" s="52"/>
      <c r="T151" s="52"/>
      <c r="U151" s="52"/>
      <c r="V151" s="52"/>
      <c r="W151" s="52"/>
      <c r="X151" s="52"/>
      <c r="Y151" s="52"/>
      <c r="Z151" s="52"/>
      <c r="AA151" s="52"/>
      <c r="AB151" s="52"/>
      <c r="AC151" s="52"/>
      <c r="AD151" s="52"/>
      <c r="AE151" s="52"/>
      <c r="AF151" s="71">
        <v>2</v>
      </c>
      <c r="AG151" s="223"/>
      <c r="AH151" s="224"/>
      <c r="AI151" s="224"/>
      <c r="AJ151" s="224"/>
      <c r="AK151" s="225"/>
      <c r="AL151" s="59"/>
    </row>
    <row r="152" spans="2:38" ht="5.0999999999999996" customHeight="1" x14ac:dyDescent="0.2">
      <c r="B152" s="58"/>
      <c r="C152" s="52"/>
      <c r="D152" s="52"/>
      <c r="E152" s="52"/>
      <c r="F152" s="52"/>
      <c r="G152" s="52"/>
      <c r="H152" s="52"/>
      <c r="I152" s="52"/>
      <c r="J152" s="52"/>
      <c r="K152" s="52"/>
      <c r="L152" s="52"/>
      <c r="M152" s="52"/>
      <c r="N152" s="52"/>
      <c r="O152" s="52"/>
      <c r="P152" s="52"/>
      <c r="Q152" s="52"/>
      <c r="R152" s="52"/>
      <c r="S152" s="52"/>
      <c r="T152" s="52"/>
      <c r="U152" s="52"/>
      <c r="V152" s="52"/>
      <c r="W152" s="52"/>
      <c r="X152" s="52"/>
      <c r="Y152" s="52"/>
      <c r="Z152" s="52"/>
      <c r="AA152" s="52"/>
      <c r="AB152" s="52"/>
      <c r="AC152" s="52"/>
      <c r="AD152" s="52"/>
      <c r="AE152" s="52"/>
      <c r="AF152" s="52"/>
      <c r="AG152" s="52"/>
      <c r="AH152" s="52"/>
      <c r="AI152" s="52"/>
      <c r="AJ152" s="52"/>
      <c r="AK152" s="52"/>
      <c r="AL152" s="59"/>
    </row>
    <row r="153" spans="2:38" ht="15" customHeight="1" x14ac:dyDescent="0.2">
      <c r="B153" s="58"/>
      <c r="C153" s="52"/>
      <c r="D153" s="217" t="s">
        <v>255</v>
      </c>
      <c r="E153" s="217"/>
      <c r="F153" s="217"/>
      <c r="G153" s="217"/>
      <c r="H153" s="217"/>
      <c r="I153" s="217"/>
      <c r="J153" s="217"/>
      <c r="K153" s="217"/>
      <c r="L153" s="217"/>
      <c r="M153" s="217"/>
      <c r="N153" s="217"/>
      <c r="O153" s="217"/>
      <c r="P153" s="52"/>
      <c r="Q153" s="217" t="s">
        <v>136</v>
      </c>
      <c r="R153" s="217"/>
      <c r="S153" s="217"/>
      <c r="T153" s="217"/>
      <c r="U153" s="52"/>
      <c r="V153" s="217" t="s">
        <v>256</v>
      </c>
      <c r="W153" s="217"/>
      <c r="X153" s="217"/>
      <c r="Y153" s="217"/>
      <c r="Z153" s="217"/>
      <c r="AA153" s="93"/>
      <c r="AB153" s="217" t="s">
        <v>251</v>
      </c>
      <c r="AC153" s="217"/>
      <c r="AD153" s="217"/>
      <c r="AE153" s="217"/>
      <c r="AF153" s="60"/>
      <c r="AG153" s="217" t="s">
        <v>137</v>
      </c>
      <c r="AH153" s="217"/>
      <c r="AI153" s="217"/>
      <c r="AJ153" s="217"/>
      <c r="AK153" s="217"/>
      <c r="AL153" s="59"/>
    </row>
    <row r="154" spans="2:38" ht="15" customHeight="1" x14ac:dyDescent="0.2">
      <c r="B154" s="58"/>
      <c r="C154" s="82" t="s">
        <v>7</v>
      </c>
      <c r="D154" s="191"/>
      <c r="E154" s="192"/>
      <c r="F154" s="192"/>
      <c r="G154" s="192"/>
      <c r="H154" s="192"/>
      <c r="I154" s="192"/>
      <c r="J154" s="192"/>
      <c r="K154" s="192"/>
      <c r="L154" s="192"/>
      <c r="M154" s="192"/>
      <c r="N154" s="192"/>
      <c r="O154" s="193"/>
      <c r="P154" s="144"/>
      <c r="Q154" s="191"/>
      <c r="R154" s="192"/>
      <c r="S154" s="192"/>
      <c r="T154" s="193"/>
      <c r="U154" s="144"/>
      <c r="V154" s="188"/>
      <c r="W154" s="189"/>
      <c r="X154" s="189"/>
      <c r="Y154" s="189"/>
      <c r="Z154" s="190"/>
      <c r="AA154" s="93"/>
      <c r="AB154" s="227"/>
      <c r="AC154" s="228"/>
      <c r="AD154" s="228"/>
      <c r="AE154" s="229"/>
      <c r="AF154" s="144"/>
      <c r="AG154" s="197" t="str">
        <f>IF(V154="","",V154*AB154)</f>
        <v/>
      </c>
      <c r="AH154" s="198"/>
      <c r="AI154" s="198"/>
      <c r="AJ154" s="198"/>
      <c r="AK154" s="199"/>
      <c r="AL154" s="59"/>
    </row>
    <row r="155" spans="2:38" ht="5.0999999999999996" customHeight="1" x14ac:dyDescent="0.2">
      <c r="B155" s="58"/>
      <c r="C155" s="82"/>
      <c r="D155" s="144"/>
      <c r="E155" s="144"/>
      <c r="F155" s="144"/>
      <c r="G155" s="144"/>
      <c r="H155" s="144"/>
      <c r="I155" s="144"/>
      <c r="J155" s="144"/>
      <c r="K155" s="144"/>
      <c r="L155" s="144"/>
      <c r="M155" s="144"/>
      <c r="N155" s="144"/>
      <c r="O155" s="144"/>
      <c r="P155" s="144"/>
      <c r="Q155" s="144"/>
      <c r="R155" s="144"/>
      <c r="S155" s="144"/>
      <c r="T155" s="144"/>
      <c r="U155" s="144"/>
      <c r="V155" s="90"/>
      <c r="W155" s="90"/>
      <c r="X155" s="90"/>
      <c r="Y155" s="90"/>
      <c r="Z155" s="90"/>
      <c r="AA155" s="144"/>
      <c r="AB155" s="148"/>
      <c r="AC155" s="148"/>
      <c r="AD155" s="148"/>
      <c r="AE155" s="148"/>
      <c r="AF155" s="144"/>
      <c r="AG155" s="90"/>
      <c r="AH155" s="90"/>
      <c r="AI155" s="90"/>
      <c r="AJ155" s="90"/>
      <c r="AK155" s="90"/>
      <c r="AL155" s="59"/>
    </row>
    <row r="156" spans="2:38" ht="15" customHeight="1" x14ac:dyDescent="0.2">
      <c r="B156" s="58"/>
      <c r="C156" s="82" t="s">
        <v>8</v>
      </c>
      <c r="D156" s="191"/>
      <c r="E156" s="192"/>
      <c r="F156" s="192"/>
      <c r="G156" s="192"/>
      <c r="H156" s="192"/>
      <c r="I156" s="192"/>
      <c r="J156" s="192"/>
      <c r="K156" s="192"/>
      <c r="L156" s="192"/>
      <c r="M156" s="192"/>
      <c r="N156" s="192"/>
      <c r="O156" s="193"/>
      <c r="P156" s="144"/>
      <c r="Q156" s="209"/>
      <c r="R156" s="210"/>
      <c r="S156" s="210"/>
      <c r="T156" s="211"/>
      <c r="U156" s="144"/>
      <c r="V156" s="188"/>
      <c r="W156" s="189"/>
      <c r="X156" s="189"/>
      <c r="Y156" s="189"/>
      <c r="Z156" s="190"/>
      <c r="AA156" s="93"/>
      <c r="AB156" s="227"/>
      <c r="AC156" s="228"/>
      <c r="AD156" s="228"/>
      <c r="AE156" s="229"/>
      <c r="AF156" s="144"/>
      <c r="AG156" s="197" t="str">
        <f>IF(V156="","",V156*AB156)</f>
        <v/>
      </c>
      <c r="AH156" s="198"/>
      <c r="AI156" s="198"/>
      <c r="AJ156" s="198"/>
      <c r="AK156" s="199"/>
      <c r="AL156" s="59"/>
    </row>
    <row r="157" spans="2:38" ht="5.0999999999999996" customHeight="1" x14ac:dyDescent="0.2">
      <c r="B157" s="64"/>
      <c r="C157" s="65"/>
      <c r="D157" s="65"/>
      <c r="E157" s="65"/>
      <c r="F157" s="65"/>
      <c r="G157" s="65"/>
      <c r="H157" s="65"/>
      <c r="I157" s="65"/>
      <c r="J157" s="65"/>
      <c r="K157" s="65"/>
      <c r="L157" s="65"/>
      <c r="M157" s="65"/>
      <c r="N157" s="65"/>
      <c r="O157" s="65"/>
      <c r="P157" s="65"/>
      <c r="Q157" s="65"/>
      <c r="R157" s="65"/>
      <c r="S157" s="65"/>
      <c r="T157" s="65"/>
      <c r="U157" s="65"/>
      <c r="V157" s="65"/>
      <c r="W157" s="65"/>
      <c r="X157" s="65"/>
      <c r="Y157" s="65"/>
      <c r="Z157" s="65"/>
      <c r="AA157" s="65"/>
      <c r="AB157" s="65"/>
      <c r="AC157" s="65"/>
      <c r="AD157" s="65"/>
      <c r="AE157" s="65"/>
      <c r="AF157" s="65"/>
      <c r="AG157" s="65"/>
      <c r="AH157" s="65"/>
      <c r="AI157" s="65"/>
      <c r="AJ157" s="65"/>
      <c r="AK157" s="65"/>
      <c r="AL157" s="66"/>
    </row>
    <row r="158" spans="2:38" ht="5.0999999999999996" customHeight="1" x14ac:dyDescent="0.2"/>
    <row r="159" spans="2:38" ht="5.0999999999999996" customHeight="1" x14ac:dyDescent="0.2">
      <c r="B159" s="55"/>
      <c r="C159" s="56"/>
      <c r="D159" s="56"/>
      <c r="E159" s="56"/>
      <c r="F159" s="56"/>
      <c r="G159" s="56"/>
      <c r="H159" s="56"/>
      <c r="I159" s="56"/>
      <c r="J159" s="56"/>
      <c r="K159" s="56"/>
      <c r="L159" s="56"/>
      <c r="M159" s="56"/>
      <c r="N159" s="56"/>
      <c r="O159" s="56"/>
      <c r="P159" s="56"/>
      <c r="Q159" s="56"/>
      <c r="R159" s="56"/>
      <c r="S159" s="56"/>
      <c r="T159" s="56"/>
      <c r="U159" s="56"/>
      <c r="V159" s="56"/>
      <c r="W159" s="56"/>
      <c r="X159" s="56"/>
      <c r="Y159" s="56"/>
      <c r="Z159" s="56"/>
      <c r="AA159" s="56"/>
      <c r="AB159" s="56"/>
      <c r="AC159" s="56"/>
      <c r="AD159" s="56"/>
      <c r="AE159" s="56"/>
      <c r="AF159" s="56"/>
      <c r="AG159" s="56"/>
      <c r="AH159" s="56"/>
      <c r="AI159" s="56"/>
      <c r="AJ159" s="56"/>
      <c r="AK159" s="56"/>
      <c r="AL159" s="57"/>
    </row>
    <row r="160" spans="2:38" ht="15" customHeight="1" x14ac:dyDescent="0.2">
      <c r="B160" s="58"/>
      <c r="C160" s="68" t="s">
        <v>354</v>
      </c>
      <c r="D160" s="52"/>
      <c r="E160" s="52"/>
      <c r="F160" s="52"/>
      <c r="G160" s="52"/>
      <c r="H160" s="52"/>
      <c r="I160" s="52"/>
      <c r="J160" s="52"/>
      <c r="K160" s="52"/>
      <c r="L160" s="52"/>
      <c r="M160" s="52"/>
      <c r="N160" s="52"/>
      <c r="O160" s="52"/>
      <c r="P160" s="52"/>
      <c r="Q160" s="52"/>
      <c r="R160" s="52"/>
      <c r="S160" s="52"/>
      <c r="T160" s="52"/>
      <c r="U160" s="52"/>
      <c r="V160" s="52"/>
      <c r="W160" s="52"/>
      <c r="X160" s="52"/>
      <c r="Y160" s="52"/>
      <c r="Z160" s="52"/>
      <c r="AA160" s="52"/>
      <c r="AB160" s="52"/>
      <c r="AC160" s="52"/>
      <c r="AD160" s="52"/>
      <c r="AE160" s="52"/>
      <c r="AF160" s="71">
        <v>2</v>
      </c>
      <c r="AG160" s="223"/>
      <c r="AH160" s="224"/>
      <c r="AI160" s="224"/>
      <c r="AJ160" s="224"/>
      <c r="AK160" s="225"/>
      <c r="AL160" s="59"/>
    </row>
    <row r="161" spans="2:38" ht="5.0999999999999996" customHeight="1" x14ac:dyDescent="0.2">
      <c r="B161" s="58"/>
      <c r="C161" s="52"/>
      <c r="D161" s="52"/>
      <c r="E161" s="52"/>
      <c r="F161" s="52"/>
      <c r="G161" s="52"/>
      <c r="H161" s="52"/>
      <c r="I161" s="52"/>
      <c r="J161" s="52"/>
      <c r="K161" s="52"/>
      <c r="L161" s="52"/>
      <c r="M161" s="52"/>
      <c r="N161" s="52"/>
      <c r="O161" s="52"/>
      <c r="P161" s="52"/>
      <c r="Q161" s="52"/>
      <c r="R161" s="52"/>
      <c r="S161" s="52"/>
      <c r="T161" s="52"/>
      <c r="U161" s="52"/>
      <c r="V161" s="52"/>
      <c r="W161" s="52"/>
      <c r="X161" s="52"/>
      <c r="Y161" s="52"/>
      <c r="Z161" s="52"/>
      <c r="AA161" s="52"/>
      <c r="AB161" s="52"/>
      <c r="AC161" s="52"/>
      <c r="AD161" s="52"/>
      <c r="AE161" s="52"/>
      <c r="AF161" s="52"/>
      <c r="AG161" s="52"/>
      <c r="AH161" s="52"/>
      <c r="AI161" s="52"/>
      <c r="AJ161" s="52"/>
      <c r="AK161" s="52"/>
      <c r="AL161" s="59"/>
    </row>
    <row r="162" spans="2:38" ht="15" customHeight="1" x14ac:dyDescent="0.2">
      <c r="B162" s="58"/>
      <c r="C162" s="52"/>
      <c r="D162" s="217" t="s">
        <v>138</v>
      </c>
      <c r="E162" s="217"/>
      <c r="F162" s="217"/>
      <c r="G162" s="217"/>
      <c r="H162" s="217"/>
      <c r="I162" s="217"/>
      <c r="J162" s="217"/>
      <c r="K162" s="217"/>
      <c r="L162" s="217"/>
      <c r="M162" s="217"/>
      <c r="N162" s="217"/>
      <c r="O162" s="217"/>
      <c r="P162" s="52"/>
      <c r="Q162" s="217" t="s">
        <v>136</v>
      </c>
      <c r="R162" s="217"/>
      <c r="S162" s="217"/>
      <c r="T162" s="217"/>
      <c r="U162" s="52"/>
      <c r="V162" s="217" t="s">
        <v>355</v>
      </c>
      <c r="W162" s="217"/>
      <c r="X162" s="217"/>
      <c r="Y162" s="217"/>
      <c r="Z162" s="217"/>
      <c r="AA162" s="217"/>
      <c r="AB162" s="217"/>
      <c r="AC162" s="217"/>
      <c r="AD162" s="217"/>
      <c r="AE162" s="217"/>
      <c r="AF162" s="60"/>
      <c r="AG162" s="217" t="s">
        <v>137</v>
      </c>
      <c r="AH162" s="217"/>
      <c r="AI162" s="217"/>
      <c r="AJ162" s="217"/>
      <c r="AK162" s="217"/>
      <c r="AL162" s="59"/>
    </row>
    <row r="163" spans="2:38" ht="15" customHeight="1" x14ac:dyDescent="0.2">
      <c r="B163" s="58"/>
      <c r="C163" s="82" t="s">
        <v>7</v>
      </c>
      <c r="D163" s="209"/>
      <c r="E163" s="210"/>
      <c r="F163" s="210"/>
      <c r="G163" s="210"/>
      <c r="H163" s="210"/>
      <c r="I163" s="210"/>
      <c r="J163" s="210"/>
      <c r="K163" s="210"/>
      <c r="L163" s="210"/>
      <c r="M163" s="210"/>
      <c r="N163" s="210"/>
      <c r="O163" s="211"/>
      <c r="P163" s="146"/>
      <c r="Q163" s="209"/>
      <c r="R163" s="210"/>
      <c r="S163" s="210"/>
      <c r="T163" s="211"/>
      <c r="U163" s="146"/>
      <c r="V163" s="209"/>
      <c r="W163" s="210"/>
      <c r="X163" s="210"/>
      <c r="Y163" s="210"/>
      <c r="Z163" s="210"/>
      <c r="AA163" s="210"/>
      <c r="AB163" s="210"/>
      <c r="AC163" s="210"/>
      <c r="AD163" s="210"/>
      <c r="AE163" s="211"/>
      <c r="AF163" s="144"/>
      <c r="AG163" s="188"/>
      <c r="AH163" s="189"/>
      <c r="AI163" s="189"/>
      <c r="AJ163" s="189"/>
      <c r="AK163" s="190"/>
      <c r="AL163" s="59"/>
    </row>
    <row r="164" spans="2:38" ht="5.0999999999999996" customHeight="1" x14ac:dyDescent="0.2">
      <c r="B164" s="58"/>
      <c r="C164" s="82"/>
      <c r="D164" s="146"/>
      <c r="E164" s="146"/>
      <c r="F164" s="146"/>
      <c r="G164" s="146"/>
      <c r="H164" s="146"/>
      <c r="I164" s="146"/>
      <c r="J164" s="146"/>
      <c r="K164" s="146"/>
      <c r="L164" s="146"/>
      <c r="M164" s="146"/>
      <c r="N164" s="146"/>
      <c r="O164" s="146"/>
      <c r="P164" s="146"/>
      <c r="Q164" s="146"/>
      <c r="R164" s="146"/>
      <c r="S164" s="146"/>
      <c r="T164" s="146"/>
      <c r="U164" s="146"/>
      <c r="V164" s="146"/>
      <c r="W164" s="146"/>
      <c r="X164" s="146"/>
      <c r="Y164" s="146"/>
      <c r="Z164" s="146"/>
      <c r="AA164" s="89"/>
      <c r="AB164" s="89"/>
      <c r="AC164" s="89"/>
      <c r="AD164" s="89"/>
      <c r="AE164" s="89"/>
      <c r="AF164" s="144"/>
      <c r="AG164" s="90"/>
      <c r="AH164" s="90"/>
      <c r="AI164" s="90"/>
      <c r="AJ164" s="90"/>
      <c r="AK164" s="90"/>
      <c r="AL164" s="59"/>
    </row>
    <row r="165" spans="2:38" ht="15" customHeight="1" x14ac:dyDescent="0.2">
      <c r="B165" s="58"/>
      <c r="C165" s="82" t="s">
        <v>8</v>
      </c>
      <c r="D165" s="209"/>
      <c r="E165" s="210"/>
      <c r="F165" s="210"/>
      <c r="G165" s="210"/>
      <c r="H165" s="210"/>
      <c r="I165" s="210"/>
      <c r="J165" s="210"/>
      <c r="K165" s="210"/>
      <c r="L165" s="210"/>
      <c r="M165" s="210"/>
      <c r="N165" s="210"/>
      <c r="O165" s="211"/>
      <c r="P165" s="146"/>
      <c r="Q165" s="209"/>
      <c r="R165" s="210"/>
      <c r="S165" s="210"/>
      <c r="T165" s="211"/>
      <c r="U165" s="146"/>
      <c r="V165" s="209"/>
      <c r="W165" s="210"/>
      <c r="X165" s="210"/>
      <c r="Y165" s="210"/>
      <c r="Z165" s="210"/>
      <c r="AA165" s="210"/>
      <c r="AB165" s="210"/>
      <c r="AC165" s="210"/>
      <c r="AD165" s="210"/>
      <c r="AE165" s="211"/>
      <c r="AF165" s="144"/>
      <c r="AG165" s="188" t="str">
        <f>IF(AA165="","",AA165*V165)</f>
        <v/>
      </c>
      <c r="AH165" s="189"/>
      <c r="AI165" s="189"/>
      <c r="AJ165" s="189"/>
      <c r="AK165" s="190"/>
      <c r="AL165" s="59"/>
    </row>
    <row r="166" spans="2:38" ht="5.0999999999999996" customHeight="1" x14ac:dyDescent="0.2">
      <c r="B166" s="64"/>
      <c r="C166" s="65"/>
      <c r="D166" s="65"/>
      <c r="E166" s="65"/>
      <c r="F166" s="65"/>
      <c r="G166" s="65"/>
      <c r="H166" s="65"/>
      <c r="I166" s="65"/>
      <c r="J166" s="65"/>
      <c r="K166" s="65"/>
      <c r="L166" s="65"/>
      <c r="M166" s="65"/>
      <c r="N166" s="65"/>
      <c r="O166" s="65"/>
      <c r="P166" s="65"/>
      <c r="Q166" s="65"/>
      <c r="R166" s="65"/>
      <c r="S166" s="65"/>
      <c r="T166" s="65"/>
      <c r="U166" s="65"/>
      <c r="V166" s="65"/>
      <c r="W166" s="65"/>
      <c r="X166" s="65"/>
      <c r="Y166" s="65"/>
      <c r="Z166" s="65"/>
      <c r="AA166" s="65"/>
      <c r="AB166" s="65"/>
      <c r="AC166" s="65"/>
      <c r="AD166" s="65"/>
      <c r="AE166" s="65"/>
      <c r="AF166" s="65"/>
      <c r="AG166" s="65"/>
      <c r="AH166" s="65"/>
      <c r="AI166" s="65"/>
      <c r="AJ166" s="65"/>
      <c r="AK166" s="65"/>
      <c r="AL166" s="66"/>
    </row>
    <row r="167" spans="2:38" ht="5.0999999999999996" customHeight="1" x14ac:dyDescent="0.2"/>
    <row r="168" spans="2:38" ht="5.0999999999999996" customHeight="1" x14ac:dyDescent="0.2">
      <c r="B168" s="55"/>
      <c r="C168" s="56"/>
      <c r="D168" s="56"/>
      <c r="E168" s="56"/>
      <c r="F168" s="56"/>
      <c r="G168" s="56"/>
      <c r="H168" s="56"/>
      <c r="I168" s="56"/>
      <c r="J168" s="56"/>
      <c r="K168" s="56"/>
      <c r="L168" s="56"/>
      <c r="M168" s="56"/>
      <c r="N168" s="56"/>
      <c r="O168" s="56"/>
      <c r="P168" s="56"/>
      <c r="Q168" s="56"/>
      <c r="R168" s="56"/>
      <c r="S168" s="56"/>
      <c r="T168" s="56"/>
      <c r="U168" s="56"/>
      <c r="V168" s="56"/>
      <c r="W168" s="56"/>
      <c r="X168" s="56"/>
      <c r="Y168" s="56"/>
      <c r="Z168" s="56"/>
      <c r="AA168" s="56"/>
      <c r="AB168" s="56"/>
      <c r="AC168" s="56"/>
      <c r="AD168" s="56"/>
      <c r="AE168" s="56"/>
      <c r="AF168" s="56"/>
      <c r="AG168" s="56"/>
      <c r="AH168" s="56"/>
      <c r="AI168" s="56"/>
      <c r="AJ168" s="56"/>
      <c r="AK168" s="56"/>
      <c r="AL168" s="57"/>
    </row>
    <row r="169" spans="2:38" ht="15" customHeight="1" x14ac:dyDescent="0.2">
      <c r="B169" s="58"/>
      <c r="C169" s="52" t="s">
        <v>357</v>
      </c>
      <c r="D169" s="52"/>
      <c r="E169" s="52"/>
      <c r="F169" s="52"/>
      <c r="G169" s="52"/>
      <c r="H169" s="52"/>
      <c r="I169" s="52"/>
      <c r="J169" s="52"/>
      <c r="K169" s="52"/>
      <c r="L169" s="52"/>
      <c r="M169" s="52"/>
      <c r="N169" s="52"/>
      <c r="O169" s="52"/>
      <c r="P169" s="52"/>
      <c r="Q169" s="52"/>
      <c r="R169" s="52"/>
      <c r="S169" s="52"/>
      <c r="T169" s="52"/>
      <c r="U169" s="52"/>
      <c r="V169" s="52"/>
      <c r="W169" s="52"/>
      <c r="X169" s="52"/>
      <c r="Y169" s="52"/>
      <c r="Z169" s="52"/>
      <c r="AA169" s="52"/>
      <c r="AB169" s="52"/>
      <c r="AC169" s="52"/>
      <c r="AD169" s="52"/>
      <c r="AE169" s="52"/>
      <c r="AF169" s="71">
        <v>2</v>
      </c>
      <c r="AG169" s="223"/>
      <c r="AH169" s="224"/>
      <c r="AI169" s="224"/>
      <c r="AJ169" s="224"/>
      <c r="AK169" s="225"/>
      <c r="AL169" s="59"/>
    </row>
    <row r="170" spans="2:38" ht="5.0999999999999996" customHeight="1" x14ac:dyDescent="0.2">
      <c r="B170" s="58"/>
      <c r="C170" s="52"/>
      <c r="D170" s="52"/>
      <c r="E170" s="52"/>
      <c r="F170" s="52"/>
      <c r="G170" s="52"/>
      <c r="H170" s="52"/>
      <c r="I170" s="52"/>
      <c r="J170" s="52"/>
      <c r="K170" s="52"/>
      <c r="L170" s="52"/>
      <c r="M170" s="52"/>
      <c r="N170" s="52"/>
      <c r="O170" s="52"/>
      <c r="P170" s="52"/>
      <c r="Q170" s="52"/>
      <c r="R170" s="52"/>
      <c r="S170" s="52"/>
      <c r="T170" s="52"/>
      <c r="U170" s="52"/>
      <c r="V170" s="52"/>
      <c r="W170" s="52"/>
      <c r="X170" s="52"/>
      <c r="Y170" s="52"/>
      <c r="Z170" s="52"/>
      <c r="AA170" s="52"/>
      <c r="AB170" s="52"/>
      <c r="AC170" s="52"/>
      <c r="AD170" s="52"/>
      <c r="AE170" s="52"/>
      <c r="AF170" s="52"/>
      <c r="AG170" s="52"/>
      <c r="AH170" s="52"/>
      <c r="AI170" s="52"/>
      <c r="AJ170" s="52"/>
      <c r="AK170" s="52"/>
      <c r="AL170" s="59"/>
    </row>
    <row r="171" spans="2:38" ht="15" customHeight="1" x14ac:dyDescent="0.2">
      <c r="B171" s="58"/>
      <c r="C171" s="52"/>
      <c r="D171" s="217" t="s">
        <v>138</v>
      </c>
      <c r="E171" s="217"/>
      <c r="F171" s="217"/>
      <c r="G171" s="217"/>
      <c r="H171" s="217"/>
      <c r="I171" s="217"/>
      <c r="J171" s="217"/>
      <c r="K171" s="217"/>
      <c r="L171" s="217"/>
      <c r="M171" s="217"/>
      <c r="N171" s="217"/>
      <c r="O171" s="217"/>
      <c r="P171" s="52"/>
      <c r="Q171" s="217" t="s">
        <v>136</v>
      </c>
      <c r="R171" s="217"/>
      <c r="S171" s="217"/>
      <c r="T171" s="217"/>
      <c r="U171" s="52"/>
      <c r="V171" s="217" t="s">
        <v>355</v>
      </c>
      <c r="W171" s="217"/>
      <c r="X171" s="217"/>
      <c r="Y171" s="217"/>
      <c r="Z171" s="217"/>
      <c r="AA171" s="217"/>
      <c r="AB171" s="217"/>
      <c r="AC171" s="217"/>
      <c r="AD171" s="217"/>
      <c r="AE171" s="217"/>
      <c r="AF171" s="60"/>
      <c r="AG171" s="217" t="s">
        <v>137</v>
      </c>
      <c r="AH171" s="217"/>
      <c r="AI171" s="217"/>
      <c r="AJ171" s="217"/>
      <c r="AK171" s="217"/>
      <c r="AL171" s="59"/>
    </row>
    <row r="172" spans="2:38" ht="15" customHeight="1" x14ac:dyDescent="0.2">
      <c r="B172" s="58"/>
      <c r="C172" s="82" t="s">
        <v>7</v>
      </c>
      <c r="D172" s="209"/>
      <c r="E172" s="210"/>
      <c r="F172" s="210"/>
      <c r="G172" s="210"/>
      <c r="H172" s="210"/>
      <c r="I172" s="210"/>
      <c r="J172" s="210"/>
      <c r="K172" s="210"/>
      <c r="L172" s="210"/>
      <c r="M172" s="210"/>
      <c r="N172" s="210"/>
      <c r="O172" s="211"/>
      <c r="P172" s="146"/>
      <c r="Q172" s="209"/>
      <c r="R172" s="210"/>
      <c r="S172" s="210"/>
      <c r="T172" s="211"/>
      <c r="U172" s="146"/>
      <c r="V172" s="209"/>
      <c r="W172" s="210"/>
      <c r="X172" s="210"/>
      <c r="Y172" s="210"/>
      <c r="Z172" s="210"/>
      <c r="AA172" s="210"/>
      <c r="AB172" s="210"/>
      <c r="AC172" s="210"/>
      <c r="AD172" s="210"/>
      <c r="AE172" s="211"/>
      <c r="AF172" s="144"/>
      <c r="AG172" s="188"/>
      <c r="AH172" s="189"/>
      <c r="AI172" s="189"/>
      <c r="AJ172" s="189"/>
      <c r="AK172" s="190"/>
      <c r="AL172" s="59"/>
    </row>
    <row r="173" spans="2:38" ht="5.0999999999999996" customHeight="1" x14ac:dyDescent="0.2">
      <c r="B173" s="58"/>
      <c r="C173" s="82"/>
      <c r="D173" s="146"/>
      <c r="E173" s="146"/>
      <c r="F173" s="146"/>
      <c r="G173" s="146"/>
      <c r="H173" s="146"/>
      <c r="I173" s="146"/>
      <c r="J173" s="146"/>
      <c r="K173" s="146"/>
      <c r="L173" s="146"/>
      <c r="M173" s="146"/>
      <c r="N173" s="146"/>
      <c r="O173" s="146"/>
      <c r="P173" s="146"/>
      <c r="Q173" s="146"/>
      <c r="R173" s="146"/>
      <c r="S173" s="146"/>
      <c r="T173" s="146"/>
      <c r="U173" s="146"/>
      <c r="V173" s="146"/>
      <c r="W173" s="146"/>
      <c r="X173" s="146"/>
      <c r="Y173" s="146"/>
      <c r="Z173" s="146"/>
      <c r="AA173" s="89"/>
      <c r="AB173" s="89"/>
      <c r="AC173" s="89"/>
      <c r="AD173" s="89"/>
      <c r="AE173" s="89"/>
      <c r="AF173" s="144"/>
      <c r="AG173" s="90"/>
      <c r="AH173" s="90"/>
      <c r="AI173" s="90"/>
      <c r="AJ173" s="90"/>
      <c r="AK173" s="90"/>
      <c r="AL173" s="59"/>
    </row>
    <row r="174" spans="2:38" ht="15" customHeight="1" x14ac:dyDescent="0.2">
      <c r="B174" s="58"/>
      <c r="C174" s="82" t="s">
        <v>8</v>
      </c>
      <c r="D174" s="209"/>
      <c r="E174" s="210"/>
      <c r="F174" s="210"/>
      <c r="G174" s="210"/>
      <c r="H174" s="210"/>
      <c r="I174" s="210"/>
      <c r="J174" s="210"/>
      <c r="K174" s="210"/>
      <c r="L174" s="210"/>
      <c r="M174" s="210"/>
      <c r="N174" s="210"/>
      <c r="O174" s="211"/>
      <c r="P174" s="146"/>
      <c r="Q174" s="209"/>
      <c r="R174" s="210"/>
      <c r="S174" s="210"/>
      <c r="T174" s="211"/>
      <c r="U174" s="146"/>
      <c r="V174" s="209"/>
      <c r="W174" s="210"/>
      <c r="X174" s="210"/>
      <c r="Y174" s="210"/>
      <c r="Z174" s="210"/>
      <c r="AA174" s="210"/>
      <c r="AB174" s="210"/>
      <c r="AC174" s="210"/>
      <c r="AD174" s="210"/>
      <c r="AE174" s="211"/>
      <c r="AF174" s="144"/>
      <c r="AG174" s="188"/>
      <c r="AH174" s="189"/>
      <c r="AI174" s="189"/>
      <c r="AJ174" s="189"/>
      <c r="AK174" s="190"/>
      <c r="AL174" s="59"/>
    </row>
    <row r="175" spans="2:38" ht="5.0999999999999996" customHeight="1" x14ac:dyDescent="0.2">
      <c r="B175" s="64"/>
      <c r="C175" s="65"/>
      <c r="D175" s="65"/>
      <c r="E175" s="65"/>
      <c r="F175" s="65"/>
      <c r="G175" s="65"/>
      <c r="H175" s="65"/>
      <c r="I175" s="65"/>
      <c r="J175" s="65"/>
      <c r="K175" s="65"/>
      <c r="L175" s="65"/>
      <c r="M175" s="65"/>
      <c r="N175" s="65"/>
      <c r="O175" s="65"/>
      <c r="P175" s="65"/>
      <c r="Q175" s="65"/>
      <c r="R175" s="65"/>
      <c r="S175" s="65"/>
      <c r="T175" s="65"/>
      <c r="U175" s="65"/>
      <c r="V175" s="65"/>
      <c r="W175" s="65"/>
      <c r="X175" s="65"/>
      <c r="Y175" s="65"/>
      <c r="Z175" s="65"/>
      <c r="AA175" s="65"/>
      <c r="AB175" s="65"/>
      <c r="AC175" s="65"/>
      <c r="AD175" s="65"/>
      <c r="AE175" s="65"/>
      <c r="AF175" s="65"/>
      <c r="AG175" s="65"/>
      <c r="AH175" s="65"/>
      <c r="AI175" s="65"/>
      <c r="AJ175" s="65"/>
      <c r="AK175" s="65"/>
      <c r="AL175" s="66"/>
    </row>
    <row r="176" spans="2:38" ht="5.0999999999999996" customHeight="1" x14ac:dyDescent="0.2"/>
    <row r="177" spans="1:39" ht="5.0999999999999996" customHeight="1" x14ac:dyDescent="0.2">
      <c r="B177" s="55"/>
      <c r="C177" s="56"/>
      <c r="D177" s="56"/>
      <c r="E177" s="56"/>
      <c r="F177" s="56"/>
      <c r="G177" s="56"/>
      <c r="H177" s="56"/>
      <c r="I177" s="56"/>
      <c r="J177" s="56"/>
      <c r="K177" s="56"/>
      <c r="L177" s="56"/>
      <c r="M177" s="56"/>
      <c r="N177" s="56"/>
      <c r="O177" s="56"/>
      <c r="P177" s="56"/>
      <c r="Q177" s="56"/>
      <c r="R177" s="56"/>
      <c r="S177" s="56"/>
      <c r="T177" s="56"/>
      <c r="U177" s="56"/>
      <c r="V177" s="56"/>
      <c r="W177" s="56"/>
      <c r="X177" s="56"/>
      <c r="Y177" s="56"/>
      <c r="Z177" s="56"/>
      <c r="AA177" s="56"/>
      <c r="AB177" s="56"/>
      <c r="AC177" s="56"/>
      <c r="AD177" s="56"/>
      <c r="AE177" s="56"/>
      <c r="AF177" s="56"/>
      <c r="AG177" s="56"/>
      <c r="AH177" s="56"/>
      <c r="AI177" s="56"/>
      <c r="AJ177" s="56"/>
      <c r="AK177" s="56"/>
      <c r="AL177" s="57"/>
    </row>
    <row r="178" spans="1:39" ht="15" customHeight="1" x14ac:dyDescent="0.2">
      <c r="B178" s="58"/>
      <c r="C178" s="68" t="s">
        <v>259</v>
      </c>
      <c r="D178" s="52"/>
      <c r="E178" s="52"/>
      <c r="F178" s="52"/>
      <c r="G178" s="52"/>
      <c r="H178" s="52"/>
      <c r="I178" s="52"/>
      <c r="J178" s="52"/>
      <c r="K178" s="52"/>
      <c r="L178" s="52"/>
      <c r="M178" s="52"/>
      <c r="N178" s="52"/>
      <c r="O178" s="52"/>
      <c r="P178" s="52"/>
      <c r="Q178" s="52"/>
      <c r="R178" s="52"/>
      <c r="S178" s="52"/>
      <c r="T178" s="52"/>
      <c r="U178" s="52"/>
      <c r="V178" s="52"/>
      <c r="W178" s="52"/>
      <c r="X178" s="52"/>
      <c r="Y178" s="52"/>
      <c r="Z178" s="52"/>
      <c r="AA178" s="52"/>
      <c r="AB178" s="52"/>
      <c r="AC178" s="52"/>
      <c r="AD178" s="52"/>
      <c r="AE178" s="52"/>
      <c r="AF178" s="71">
        <v>2</v>
      </c>
      <c r="AG178" s="223"/>
      <c r="AH178" s="224"/>
      <c r="AI178" s="224"/>
      <c r="AJ178" s="224"/>
      <c r="AK178" s="225"/>
      <c r="AL178" s="59"/>
    </row>
    <row r="179" spans="1:39" ht="5.0999999999999996" customHeight="1" x14ac:dyDescent="0.2">
      <c r="B179" s="58"/>
      <c r="C179" s="52"/>
      <c r="D179" s="52"/>
      <c r="E179" s="52"/>
      <c r="F179" s="52"/>
      <c r="G179" s="52"/>
      <c r="H179" s="52"/>
      <c r="I179" s="52"/>
      <c r="J179" s="52"/>
      <c r="K179" s="52"/>
      <c r="L179" s="52"/>
      <c r="M179" s="52"/>
      <c r="N179" s="52"/>
      <c r="O179" s="52"/>
      <c r="P179" s="52"/>
      <c r="Q179" s="52"/>
      <c r="R179" s="52"/>
      <c r="S179" s="52"/>
      <c r="T179" s="52"/>
      <c r="U179" s="52"/>
      <c r="V179" s="52"/>
      <c r="W179" s="52"/>
      <c r="X179" s="52"/>
      <c r="Y179" s="52"/>
      <c r="Z179" s="52"/>
      <c r="AA179" s="52"/>
      <c r="AB179" s="52"/>
      <c r="AC179" s="52"/>
      <c r="AD179" s="52"/>
      <c r="AE179" s="52"/>
      <c r="AF179" s="52"/>
      <c r="AG179" s="52"/>
      <c r="AH179" s="52"/>
      <c r="AI179" s="52"/>
      <c r="AJ179" s="52"/>
      <c r="AK179" s="52"/>
      <c r="AL179" s="59"/>
    </row>
    <row r="180" spans="1:39" ht="15" customHeight="1" x14ac:dyDescent="0.2">
      <c r="B180" s="58"/>
      <c r="C180" s="52"/>
      <c r="D180" s="217" t="s">
        <v>138</v>
      </c>
      <c r="E180" s="217"/>
      <c r="F180" s="217"/>
      <c r="G180" s="217"/>
      <c r="H180" s="217"/>
      <c r="I180" s="217"/>
      <c r="J180" s="217"/>
      <c r="K180" s="217"/>
      <c r="L180" s="217"/>
      <c r="M180" s="217"/>
      <c r="N180" s="217"/>
      <c r="O180" s="217"/>
      <c r="P180" s="52"/>
      <c r="Q180" s="217" t="s">
        <v>136</v>
      </c>
      <c r="R180" s="217"/>
      <c r="S180" s="217"/>
      <c r="T180" s="217"/>
      <c r="U180" s="52"/>
      <c r="V180" s="217" t="s">
        <v>355</v>
      </c>
      <c r="W180" s="217"/>
      <c r="X180" s="217"/>
      <c r="Y180" s="217"/>
      <c r="Z180" s="217"/>
      <c r="AA180" s="217"/>
      <c r="AB180" s="217"/>
      <c r="AC180" s="217"/>
      <c r="AD180" s="217"/>
      <c r="AE180" s="217"/>
      <c r="AF180" s="60"/>
      <c r="AG180" s="217" t="s">
        <v>137</v>
      </c>
      <c r="AH180" s="217"/>
      <c r="AI180" s="217"/>
      <c r="AJ180" s="217"/>
      <c r="AK180" s="217"/>
      <c r="AL180" s="59"/>
    </row>
    <row r="181" spans="1:39" ht="15" customHeight="1" x14ac:dyDescent="0.2">
      <c r="B181" s="58"/>
      <c r="C181" s="82" t="s">
        <v>7</v>
      </c>
      <c r="D181" s="209"/>
      <c r="E181" s="210"/>
      <c r="F181" s="210"/>
      <c r="G181" s="210"/>
      <c r="H181" s="210"/>
      <c r="I181" s="210"/>
      <c r="J181" s="210"/>
      <c r="K181" s="210"/>
      <c r="L181" s="210"/>
      <c r="M181" s="210"/>
      <c r="N181" s="210"/>
      <c r="O181" s="211"/>
      <c r="P181" s="146"/>
      <c r="Q181" s="209"/>
      <c r="R181" s="210"/>
      <c r="S181" s="210"/>
      <c r="T181" s="211"/>
      <c r="U181" s="146"/>
      <c r="V181" s="209"/>
      <c r="W181" s="210"/>
      <c r="X181" s="210"/>
      <c r="Y181" s="210"/>
      <c r="Z181" s="210"/>
      <c r="AA181" s="210"/>
      <c r="AB181" s="210"/>
      <c r="AC181" s="210"/>
      <c r="AD181" s="210"/>
      <c r="AE181" s="211"/>
      <c r="AF181" s="144"/>
      <c r="AG181" s="188"/>
      <c r="AH181" s="189"/>
      <c r="AI181" s="189"/>
      <c r="AJ181" s="189"/>
      <c r="AK181" s="190"/>
      <c r="AL181" s="59"/>
    </row>
    <row r="182" spans="1:39" ht="5.0999999999999996" customHeight="1" x14ac:dyDescent="0.2">
      <c r="B182" s="58"/>
      <c r="C182" s="82"/>
      <c r="D182" s="146"/>
      <c r="E182" s="146"/>
      <c r="F182" s="146"/>
      <c r="G182" s="146"/>
      <c r="H182" s="146"/>
      <c r="I182" s="146"/>
      <c r="J182" s="146"/>
      <c r="K182" s="146"/>
      <c r="L182" s="146"/>
      <c r="M182" s="146"/>
      <c r="N182" s="146"/>
      <c r="O182" s="146"/>
      <c r="P182" s="146"/>
      <c r="Q182" s="146"/>
      <c r="R182" s="146"/>
      <c r="S182" s="146"/>
      <c r="T182" s="146"/>
      <c r="U182" s="146"/>
      <c r="V182" s="146"/>
      <c r="W182" s="146"/>
      <c r="X182" s="146"/>
      <c r="Y182" s="146"/>
      <c r="Z182" s="146"/>
      <c r="AA182" s="89"/>
      <c r="AB182" s="89"/>
      <c r="AC182" s="89"/>
      <c r="AD182" s="89"/>
      <c r="AE182" s="89"/>
      <c r="AF182" s="144"/>
      <c r="AG182" s="90"/>
      <c r="AH182" s="90"/>
      <c r="AI182" s="90"/>
      <c r="AJ182" s="90"/>
      <c r="AK182" s="90"/>
      <c r="AL182" s="59"/>
    </row>
    <row r="183" spans="1:39" ht="15" customHeight="1" x14ac:dyDescent="0.2">
      <c r="B183" s="58"/>
      <c r="C183" s="82" t="s">
        <v>8</v>
      </c>
      <c r="D183" s="209"/>
      <c r="E183" s="210"/>
      <c r="F183" s="210"/>
      <c r="G183" s="210"/>
      <c r="H183" s="210"/>
      <c r="I183" s="210"/>
      <c r="J183" s="210"/>
      <c r="K183" s="210"/>
      <c r="L183" s="210"/>
      <c r="M183" s="210"/>
      <c r="N183" s="210"/>
      <c r="O183" s="211"/>
      <c r="P183" s="146"/>
      <c r="Q183" s="209"/>
      <c r="R183" s="210"/>
      <c r="S183" s="210"/>
      <c r="T183" s="211"/>
      <c r="U183" s="146"/>
      <c r="V183" s="209"/>
      <c r="W183" s="210"/>
      <c r="X183" s="210"/>
      <c r="Y183" s="210"/>
      <c r="Z183" s="210"/>
      <c r="AA183" s="210"/>
      <c r="AB183" s="210"/>
      <c r="AC183" s="210"/>
      <c r="AD183" s="210"/>
      <c r="AE183" s="211"/>
      <c r="AF183" s="144"/>
      <c r="AG183" s="188" t="str">
        <f>IF(AA183="","",AA183*V183)</f>
        <v/>
      </c>
      <c r="AH183" s="189"/>
      <c r="AI183" s="189"/>
      <c r="AJ183" s="189"/>
      <c r="AK183" s="190"/>
      <c r="AL183" s="59"/>
    </row>
    <row r="184" spans="1:39" ht="5.0999999999999996" customHeight="1" x14ac:dyDescent="0.2">
      <c r="B184" s="64"/>
      <c r="C184" s="65"/>
      <c r="D184" s="99"/>
      <c r="E184" s="99"/>
      <c r="F184" s="99"/>
      <c r="G184" s="99"/>
      <c r="H184" s="99"/>
      <c r="I184" s="99"/>
      <c r="J184" s="99"/>
      <c r="K184" s="99"/>
      <c r="L184" s="99"/>
      <c r="M184" s="99"/>
      <c r="N184" s="99"/>
      <c r="O184" s="99"/>
      <c r="P184" s="99"/>
      <c r="Q184" s="99"/>
      <c r="R184" s="99"/>
      <c r="S184" s="99"/>
      <c r="T184" s="99"/>
      <c r="U184" s="99"/>
      <c r="V184" s="99"/>
      <c r="W184" s="99"/>
      <c r="X184" s="99"/>
      <c r="Y184" s="99"/>
      <c r="Z184" s="99"/>
      <c r="AA184" s="99"/>
      <c r="AB184" s="99"/>
      <c r="AC184" s="99"/>
      <c r="AD184" s="99"/>
      <c r="AE184" s="99"/>
      <c r="AF184" s="65"/>
      <c r="AG184" s="65"/>
      <c r="AH184" s="65"/>
      <c r="AI184" s="65"/>
      <c r="AJ184" s="65"/>
      <c r="AK184" s="65"/>
      <c r="AL184" s="66"/>
    </row>
    <row r="185" spans="1:39" ht="5.0999999999999996" customHeight="1" x14ac:dyDescent="0.2">
      <c r="D185" s="120"/>
      <c r="E185" s="120"/>
      <c r="F185" s="120"/>
      <c r="G185" s="120"/>
      <c r="H185" s="120"/>
      <c r="I185" s="120"/>
      <c r="J185" s="120"/>
      <c r="K185" s="120"/>
      <c r="L185" s="120"/>
      <c r="M185" s="120"/>
      <c r="N185" s="120"/>
      <c r="O185" s="120"/>
      <c r="P185" s="120"/>
      <c r="Q185" s="120"/>
      <c r="R185" s="120"/>
      <c r="S185" s="120"/>
      <c r="T185" s="120"/>
      <c r="U185" s="120"/>
      <c r="V185" s="120"/>
      <c r="W185" s="120"/>
      <c r="X185" s="120"/>
      <c r="Y185" s="120"/>
      <c r="Z185" s="120"/>
      <c r="AA185" s="120"/>
      <c r="AB185" s="120"/>
      <c r="AC185" s="120"/>
      <c r="AD185" s="120"/>
      <c r="AE185" s="120"/>
    </row>
    <row r="186" spans="1:39" s="52" customFormat="1" ht="5.0999999999999996" customHeight="1" x14ac:dyDescent="0.2">
      <c r="A186" s="58"/>
      <c r="B186" s="55"/>
      <c r="C186" s="56"/>
      <c r="D186" s="121"/>
      <c r="E186" s="121"/>
      <c r="F186" s="121"/>
      <c r="G186" s="121"/>
      <c r="H186" s="121"/>
      <c r="I186" s="121"/>
      <c r="J186" s="121"/>
      <c r="K186" s="121"/>
      <c r="L186" s="121"/>
      <c r="M186" s="121"/>
      <c r="N186" s="121"/>
      <c r="O186" s="121"/>
      <c r="P186" s="121"/>
      <c r="Q186" s="121"/>
      <c r="R186" s="121"/>
      <c r="S186" s="121"/>
      <c r="T186" s="121"/>
      <c r="U186" s="121"/>
      <c r="V186" s="121"/>
      <c r="W186" s="121"/>
      <c r="X186" s="121"/>
      <c r="Y186" s="121"/>
      <c r="Z186" s="121"/>
      <c r="AA186" s="121"/>
      <c r="AB186" s="121"/>
      <c r="AC186" s="121"/>
      <c r="AD186" s="121"/>
      <c r="AE186" s="121"/>
      <c r="AF186" s="56"/>
      <c r="AG186" s="56"/>
      <c r="AH186" s="56"/>
      <c r="AI186" s="56"/>
      <c r="AJ186" s="56"/>
      <c r="AK186" s="56"/>
      <c r="AL186" s="57"/>
      <c r="AM186" s="59"/>
    </row>
    <row r="187" spans="1:39" ht="15" customHeight="1" x14ac:dyDescent="0.2">
      <c r="B187" s="58"/>
      <c r="C187" s="68" t="s">
        <v>260</v>
      </c>
      <c r="D187" s="88"/>
      <c r="E187" s="88"/>
      <c r="F187" s="88"/>
      <c r="G187" s="88"/>
      <c r="H187" s="88"/>
      <c r="I187" s="88"/>
      <c r="J187" s="88"/>
      <c r="K187" s="88"/>
      <c r="L187" s="88"/>
      <c r="M187" s="88"/>
      <c r="N187" s="88"/>
      <c r="O187" s="88"/>
      <c r="P187" s="88"/>
      <c r="Q187" s="88"/>
      <c r="R187" s="88"/>
      <c r="S187" s="88"/>
      <c r="T187" s="88"/>
      <c r="U187" s="88"/>
      <c r="V187" s="88"/>
      <c r="W187" s="88"/>
      <c r="X187" s="88"/>
      <c r="Y187" s="88"/>
      <c r="Z187" s="88"/>
      <c r="AA187" s="88"/>
      <c r="AB187" s="88"/>
      <c r="AC187" s="88"/>
      <c r="AD187" s="88"/>
      <c r="AE187" s="88"/>
      <c r="AF187" s="71">
        <v>2</v>
      </c>
      <c r="AG187" s="223"/>
      <c r="AH187" s="224"/>
      <c r="AI187" s="224"/>
      <c r="AJ187" s="224"/>
      <c r="AK187" s="225"/>
      <c r="AL187" s="59"/>
    </row>
    <row r="188" spans="1:39" ht="5.0999999999999996" customHeight="1" x14ac:dyDescent="0.2">
      <c r="B188" s="58"/>
      <c r="C188" s="52"/>
      <c r="D188" s="88"/>
      <c r="E188" s="88"/>
      <c r="F188" s="88"/>
      <c r="G188" s="88"/>
      <c r="H188" s="88"/>
      <c r="I188" s="88"/>
      <c r="J188" s="88"/>
      <c r="K188" s="88"/>
      <c r="L188" s="88"/>
      <c r="M188" s="88"/>
      <c r="N188" s="88"/>
      <c r="O188" s="88"/>
      <c r="P188" s="88"/>
      <c r="Q188" s="88"/>
      <c r="R188" s="88"/>
      <c r="S188" s="88"/>
      <c r="T188" s="88"/>
      <c r="U188" s="88"/>
      <c r="V188" s="88"/>
      <c r="W188" s="88"/>
      <c r="X188" s="88"/>
      <c r="Y188" s="88"/>
      <c r="Z188" s="88"/>
      <c r="AA188" s="88"/>
      <c r="AB188" s="88"/>
      <c r="AC188" s="88"/>
      <c r="AD188" s="88"/>
      <c r="AE188" s="88"/>
      <c r="AF188" s="52"/>
      <c r="AG188" s="52"/>
      <c r="AH188" s="52"/>
      <c r="AI188" s="52"/>
      <c r="AJ188" s="52"/>
      <c r="AK188" s="52"/>
      <c r="AL188" s="59"/>
    </row>
    <row r="189" spans="1:39" ht="15" customHeight="1" x14ac:dyDescent="0.2">
      <c r="B189" s="58"/>
      <c r="C189" s="52"/>
      <c r="D189" s="261" t="s">
        <v>261</v>
      </c>
      <c r="E189" s="261"/>
      <c r="F189" s="261"/>
      <c r="G189" s="261"/>
      <c r="H189" s="261"/>
      <c r="I189" s="261"/>
      <c r="J189" s="261"/>
      <c r="K189" s="261"/>
      <c r="L189" s="261"/>
      <c r="M189" s="261"/>
      <c r="N189" s="261"/>
      <c r="O189" s="261"/>
      <c r="P189" s="88"/>
      <c r="Q189" s="261" t="s">
        <v>262</v>
      </c>
      <c r="R189" s="261"/>
      <c r="S189" s="261"/>
      <c r="T189" s="261"/>
      <c r="U189" s="88"/>
      <c r="V189" s="261" t="s">
        <v>263</v>
      </c>
      <c r="W189" s="261"/>
      <c r="X189" s="261"/>
      <c r="Y189" s="261"/>
      <c r="Z189" s="261"/>
      <c r="AA189" s="261"/>
      <c r="AB189" s="261"/>
      <c r="AC189" s="261"/>
      <c r="AD189" s="261"/>
      <c r="AE189" s="261"/>
      <c r="AF189" s="60"/>
      <c r="AG189" s="217" t="s">
        <v>264</v>
      </c>
      <c r="AH189" s="217"/>
      <c r="AI189" s="217"/>
      <c r="AJ189" s="217"/>
      <c r="AK189" s="217"/>
      <c r="AL189" s="59"/>
    </row>
    <row r="190" spans="1:39" ht="15" customHeight="1" x14ac:dyDescent="0.2">
      <c r="B190" s="58"/>
      <c r="C190" s="82" t="s">
        <v>7</v>
      </c>
      <c r="D190" s="209"/>
      <c r="E190" s="210"/>
      <c r="F190" s="210"/>
      <c r="G190" s="210"/>
      <c r="H190" s="210"/>
      <c r="I190" s="210"/>
      <c r="J190" s="210"/>
      <c r="K190" s="210"/>
      <c r="L190" s="210"/>
      <c r="M190" s="210"/>
      <c r="N190" s="210"/>
      <c r="O190" s="211"/>
      <c r="P190" s="146"/>
      <c r="Q190" s="209"/>
      <c r="R190" s="210"/>
      <c r="S190" s="210"/>
      <c r="T190" s="211"/>
      <c r="U190" s="146"/>
      <c r="V190" s="209"/>
      <c r="W190" s="210"/>
      <c r="X190" s="210"/>
      <c r="Y190" s="210"/>
      <c r="Z190" s="210"/>
      <c r="AA190" s="210"/>
      <c r="AB190" s="210"/>
      <c r="AC190" s="210"/>
      <c r="AD190" s="210"/>
      <c r="AE190" s="211"/>
      <c r="AF190" s="144"/>
      <c r="AG190" s="188"/>
      <c r="AH190" s="189"/>
      <c r="AI190" s="189"/>
      <c r="AJ190" s="189"/>
      <c r="AK190" s="190"/>
      <c r="AL190" s="59"/>
    </row>
    <row r="191" spans="1:39" ht="5.0999999999999996" customHeight="1" x14ac:dyDescent="0.2">
      <c r="B191" s="58"/>
      <c r="C191" s="82"/>
      <c r="D191" s="146"/>
      <c r="E191" s="146"/>
      <c r="F191" s="146"/>
      <c r="G191" s="146"/>
      <c r="H191" s="146"/>
      <c r="I191" s="146"/>
      <c r="J191" s="146"/>
      <c r="K191" s="146"/>
      <c r="L191" s="146"/>
      <c r="M191" s="146"/>
      <c r="N191" s="146"/>
      <c r="O191" s="146"/>
      <c r="P191" s="146"/>
      <c r="Q191" s="146"/>
      <c r="R191" s="146"/>
      <c r="S191" s="146"/>
      <c r="T191" s="146"/>
      <c r="U191" s="146"/>
      <c r="V191" s="146"/>
      <c r="W191" s="146"/>
      <c r="X191" s="146"/>
      <c r="Y191" s="146"/>
      <c r="Z191" s="146"/>
      <c r="AA191" s="89"/>
      <c r="AB191" s="89"/>
      <c r="AC191" s="89"/>
      <c r="AD191" s="89"/>
      <c r="AE191" s="89"/>
      <c r="AF191" s="144"/>
      <c r="AG191" s="90"/>
      <c r="AH191" s="90"/>
      <c r="AI191" s="90"/>
      <c r="AJ191" s="90"/>
      <c r="AK191" s="90"/>
      <c r="AL191" s="59"/>
    </row>
    <row r="192" spans="1:39" ht="15" customHeight="1" x14ac:dyDescent="0.2">
      <c r="B192" s="58"/>
      <c r="C192" s="82" t="s">
        <v>8</v>
      </c>
      <c r="D192" s="209"/>
      <c r="E192" s="210"/>
      <c r="F192" s="210"/>
      <c r="G192" s="210"/>
      <c r="H192" s="210"/>
      <c r="I192" s="210"/>
      <c r="J192" s="210"/>
      <c r="K192" s="210"/>
      <c r="L192" s="210"/>
      <c r="M192" s="210"/>
      <c r="N192" s="210"/>
      <c r="O192" s="211"/>
      <c r="P192" s="146"/>
      <c r="Q192" s="209"/>
      <c r="R192" s="210"/>
      <c r="S192" s="210"/>
      <c r="T192" s="211"/>
      <c r="U192" s="146"/>
      <c r="V192" s="209"/>
      <c r="W192" s="210"/>
      <c r="X192" s="210"/>
      <c r="Y192" s="210"/>
      <c r="Z192" s="210"/>
      <c r="AA192" s="210"/>
      <c r="AB192" s="210"/>
      <c r="AC192" s="210"/>
      <c r="AD192" s="210"/>
      <c r="AE192" s="211"/>
      <c r="AF192" s="144"/>
      <c r="AG192" s="188" t="str">
        <f>IF(AA192="","",AA192*V192)</f>
        <v/>
      </c>
      <c r="AH192" s="189"/>
      <c r="AI192" s="189"/>
      <c r="AJ192" s="189"/>
      <c r="AK192" s="190"/>
      <c r="AL192" s="59"/>
    </row>
    <row r="193" spans="1:47" ht="5.0999999999999996" customHeight="1" x14ac:dyDescent="0.2">
      <c r="B193" s="58"/>
      <c r="C193" s="52"/>
      <c r="D193" s="52"/>
      <c r="E193" s="52"/>
      <c r="F193" s="52"/>
      <c r="G193" s="52"/>
      <c r="H193" s="52"/>
      <c r="I193" s="52"/>
      <c r="J193" s="52"/>
      <c r="K193" s="52"/>
      <c r="L193" s="52"/>
      <c r="M193" s="52"/>
      <c r="N193" s="52"/>
      <c r="O193" s="52"/>
      <c r="P193" s="52"/>
      <c r="Q193" s="52"/>
      <c r="R193" s="52"/>
      <c r="S193" s="52"/>
      <c r="T193" s="52"/>
      <c r="U193" s="52"/>
      <c r="V193" s="52"/>
      <c r="W193" s="52"/>
      <c r="X193" s="52"/>
      <c r="Y193" s="52"/>
      <c r="Z193" s="52"/>
      <c r="AA193" s="52"/>
      <c r="AB193" s="52"/>
      <c r="AC193" s="52"/>
      <c r="AD193" s="52"/>
      <c r="AE193" s="52"/>
      <c r="AF193" s="52"/>
      <c r="AG193" s="52"/>
      <c r="AH193" s="52"/>
      <c r="AI193" s="52"/>
      <c r="AJ193" s="52"/>
      <c r="AK193" s="52"/>
      <c r="AL193" s="59"/>
    </row>
    <row r="194" spans="1:47" ht="15" customHeight="1" x14ac:dyDescent="0.2">
      <c r="B194" s="58"/>
      <c r="C194" s="176" t="s">
        <v>13</v>
      </c>
      <c r="D194" s="60" t="s">
        <v>266</v>
      </c>
      <c r="E194" s="52"/>
      <c r="F194" s="52"/>
      <c r="G194" s="52"/>
      <c r="H194" s="52"/>
      <c r="I194" s="52"/>
      <c r="J194" s="52"/>
      <c r="K194" s="52"/>
      <c r="L194" s="52"/>
      <c r="M194" s="52"/>
      <c r="N194" s="52"/>
      <c r="O194" s="52"/>
      <c r="P194" s="52"/>
      <c r="Q194" s="52"/>
      <c r="R194" s="52"/>
      <c r="S194" s="52"/>
      <c r="T194" s="52"/>
      <c r="U194" s="52"/>
      <c r="V194" s="52"/>
      <c r="W194" s="52"/>
      <c r="X194" s="52"/>
      <c r="Y194" s="52"/>
      <c r="Z194" s="52"/>
      <c r="AA194" s="52"/>
      <c r="AB194" s="52"/>
      <c r="AC194" s="52"/>
      <c r="AD194" s="52"/>
      <c r="AE194" s="52"/>
      <c r="AF194" s="52"/>
      <c r="AG194" s="52"/>
      <c r="AH194" s="52"/>
      <c r="AI194" s="52"/>
      <c r="AJ194" s="52"/>
      <c r="AK194" s="52"/>
      <c r="AL194" s="59"/>
    </row>
    <row r="195" spans="1:47" ht="15" customHeight="1" x14ac:dyDescent="0.2">
      <c r="B195" s="58"/>
      <c r="C195" s="52"/>
      <c r="D195" s="60" t="s">
        <v>265</v>
      </c>
      <c r="E195" s="52"/>
      <c r="F195" s="52"/>
      <c r="G195" s="52"/>
      <c r="H195" s="52"/>
      <c r="I195" s="52"/>
      <c r="J195" s="52"/>
      <c r="K195" s="52"/>
      <c r="L195" s="52"/>
      <c r="M195" s="52"/>
      <c r="N195" s="52"/>
      <c r="O195" s="52"/>
      <c r="P195" s="52"/>
      <c r="Q195" s="52"/>
      <c r="R195" s="52"/>
      <c r="S195" s="52"/>
      <c r="T195" s="52"/>
      <c r="U195" s="52"/>
      <c r="V195" s="52"/>
      <c r="W195" s="52"/>
      <c r="X195" s="52"/>
      <c r="Y195" s="52"/>
      <c r="Z195" s="52"/>
      <c r="AA195" s="52"/>
      <c r="AB195" s="52"/>
      <c r="AC195" s="52"/>
      <c r="AD195" s="52"/>
      <c r="AE195" s="52"/>
      <c r="AF195" s="52"/>
      <c r="AG195" s="52"/>
      <c r="AH195" s="52"/>
      <c r="AI195" s="52"/>
      <c r="AJ195" s="52"/>
      <c r="AK195" s="52"/>
      <c r="AL195" s="59"/>
    </row>
    <row r="196" spans="1:47" ht="5.0999999999999996" customHeight="1" x14ac:dyDescent="0.2">
      <c r="B196" s="64"/>
      <c r="C196" s="65"/>
      <c r="D196" s="65"/>
      <c r="E196" s="65"/>
      <c r="F196" s="65"/>
      <c r="G196" s="65"/>
      <c r="H196" s="65"/>
      <c r="I196" s="65"/>
      <c r="J196" s="65"/>
      <c r="K196" s="65"/>
      <c r="L196" s="65"/>
      <c r="M196" s="65"/>
      <c r="N196" s="65"/>
      <c r="O196" s="65"/>
      <c r="P196" s="65"/>
      <c r="Q196" s="65"/>
      <c r="R196" s="65"/>
      <c r="S196" s="65"/>
      <c r="T196" s="65"/>
      <c r="U196" s="65"/>
      <c r="V196" s="65"/>
      <c r="W196" s="65"/>
      <c r="X196" s="65"/>
      <c r="Y196" s="65"/>
      <c r="Z196" s="65"/>
      <c r="AA196" s="65"/>
      <c r="AB196" s="65"/>
      <c r="AC196" s="65"/>
      <c r="AD196" s="65"/>
      <c r="AE196" s="65"/>
      <c r="AF196" s="65"/>
      <c r="AG196" s="65"/>
      <c r="AH196" s="65"/>
      <c r="AI196" s="65"/>
      <c r="AJ196" s="65"/>
      <c r="AK196" s="65"/>
      <c r="AL196" s="66"/>
    </row>
    <row r="197" spans="1:47" s="56" customFormat="1" ht="5.0999999999999996" customHeight="1" x14ac:dyDescent="0.2">
      <c r="A197" s="58"/>
      <c r="AM197" s="59"/>
    </row>
    <row r="198" spans="1:47" ht="5.0999999999999996" customHeight="1" x14ac:dyDescent="0.2">
      <c r="B198" s="55"/>
      <c r="C198" s="56"/>
      <c r="D198" s="56"/>
      <c r="E198" s="56"/>
      <c r="F198" s="56"/>
      <c r="G198" s="56"/>
      <c r="H198" s="56"/>
      <c r="I198" s="56"/>
      <c r="J198" s="56"/>
      <c r="K198" s="56"/>
      <c r="L198" s="56"/>
      <c r="M198" s="56"/>
      <c r="N198" s="56"/>
      <c r="O198" s="56"/>
      <c r="P198" s="56"/>
      <c r="Q198" s="56"/>
      <c r="R198" s="56"/>
      <c r="S198" s="56"/>
      <c r="T198" s="56"/>
      <c r="U198" s="56"/>
      <c r="V198" s="56"/>
      <c r="W198" s="56"/>
      <c r="X198" s="56"/>
      <c r="Y198" s="56"/>
      <c r="Z198" s="56"/>
      <c r="AA198" s="56"/>
      <c r="AB198" s="56"/>
      <c r="AC198" s="56"/>
      <c r="AD198" s="56"/>
      <c r="AE198" s="56"/>
      <c r="AF198" s="56"/>
      <c r="AG198" s="56"/>
      <c r="AH198" s="56"/>
      <c r="AI198" s="56"/>
      <c r="AJ198" s="56"/>
      <c r="AK198" s="56"/>
      <c r="AL198" s="57"/>
    </row>
    <row r="199" spans="1:47" ht="15" customHeight="1" x14ac:dyDescent="0.2">
      <c r="B199" s="58"/>
      <c r="C199" s="52" t="s">
        <v>188</v>
      </c>
      <c r="D199" s="52"/>
      <c r="E199" s="52"/>
      <c r="F199" s="52"/>
      <c r="G199" s="52"/>
      <c r="H199" s="52"/>
      <c r="I199" s="52"/>
      <c r="J199" s="52"/>
      <c r="K199" s="52"/>
      <c r="L199" s="52"/>
      <c r="M199" s="52"/>
      <c r="N199" s="52"/>
      <c r="O199" s="52"/>
      <c r="P199" s="52"/>
      <c r="Q199" s="52"/>
      <c r="R199" s="52"/>
      <c r="S199" s="52"/>
      <c r="T199" s="52"/>
      <c r="U199" s="52"/>
      <c r="V199" s="52"/>
      <c r="W199" s="52"/>
      <c r="X199" s="52"/>
      <c r="Y199" s="52"/>
      <c r="Z199" s="52"/>
      <c r="AA199" s="52"/>
      <c r="AB199" s="52"/>
      <c r="AC199" s="52"/>
      <c r="AD199" s="52"/>
      <c r="AE199" s="52"/>
      <c r="AF199" s="52"/>
      <c r="AG199" s="52"/>
      <c r="AH199" s="52"/>
      <c r="AI199" s="52"/>
      <c r="AJ199" s="52"/>
      <c r="AK199" s="52"/>
      <c r="AL199" s="59"/>
    </row>
    <row r="200" spans="1:47" ht="15" customHeight="1" x14ac:dyDescent="0.2">
      <c r="B200" s="58"/>
      <c r="C200" s="200"/>
      <c r="D200" s="201"/>
      <c r="E200" s="201"/>
      <c r="F200" s="201"/>
      <c r="G200" s="201"/>
      <c r="H200" s="201"/>
      <c r="I200" s="201"/>
      <c r="J200" s="201"/>
      <c r="K200" s="201"/>
      <c r="L200" s="201"/>
      <c r="M200" s="201"/>
      <c r="N200" s="201"/>
      <c r="O200" s="201"/>
      <c r="P200" s="201"/>
      <c r="Q200" s="201"/>
      <c r="R200" s="201"/>
      <c r="S200" s="201"/>
      <c r="T200" s="201"/>
      <c r="U200" s="201"/>
      <c r="V200" s="201"/>
      <c r="W200" s="201"/>
      <c r="X200" s="201"/>
      <c r="Y200" s="201"/>
      <c r="Z200" s="201"/>
      <c r="AA200" s="201"/>
      <c r="AB200" s="201"/>
      <c r="AC200" s="201"/>
      <c r="AD200" s="201"/>
      <c r="AE200" s="201"/>
      <c r="AF200" s="201"/>
      <c r="AG200" s="201"/>
      <c r="AH200" s="201"/>
      <c r="AI200" s="201"/>
      <c r="AJ200" s="201"/>
      <c r="AK200" s="202"/>
      <c r="AL200" s="59"/>
      <c r="AN200" s="52"/>
      <c r="AO200" s="52"/>
      <c r="AP200" s="52"/>
    </row>
    <row r="201" spans="1:47" ht="15" customHeight="1" x14ac:dyDescent="0.2">
      <c r="B201" s="58"/>
      <c r="C201" s="203"/>
      <c r="D201" s="204"/>
      <c r="E201" s="204"/>
      <c r="F201" s="204"/>
      <c r="G201" s="204"/>
      <c r="H201" s="204"/>
      <c r="I201" s="204"/>
      <c r="J201" s="204"/>
      <c r="K201" s="204"/>
      <c r="L201" s="204"/>
      <c r="M201" s="204"/>
      <c r="N201" s="204"/>
      <c r="O201" s="204"/>
      <c r="P201" s="204"/>
      <c r="Q201" s="204"/>
      <c r="R201" s="204"/>
      <c r="S201" s="204"/>
      <c r="T201" s="204"/>
      <c r="U201" s="204"/>
      <c r="V201" s="204"/>
      <c r="W201" s="204"/>
      <c r="X201" s="204"/>
      <c r="Y201" s="204"/>
      <c r="Z201" s="204"/>
      <c r="AA201" s="204"/>
      <c r="AB201" s="204"/>
      <c r="AC201" s="204"/>
      <c r="AD201" s="204"/>
      <c r="AE201" s="204"/>
      <c r="AF201" s="204"/>
      <c r="AG201" s="204"/>
      <c r="AH201" s="204"/>
      <c r="AI201" s="204"/>
      <c r="AJ201" s="204"/>
      <c r="AK201" s="205"/>
      <c r="AL201" s="59"/>
    </row>
    <row r="202" spans="1:47" ht="15" customHeight="1" x14ac:dyDescent="0.2">
      <c r="B202" s="58"/>
      <c r="C202" s="203"/>
      <c r="D202" s="204"/>
      <c r="E202" s="204"/>
      <c r="F202" s="204"/>
      <c r="G202" s="204"/>
      <c r="H202" s="204"/>
      <c r="I202" s="204"/>
      <c r="J202" s="204"/>
      <c r="K202" s="204"/>
      <c r="L202" s="204"/>
      <c r="M202" s="204"/>
      <c r="N202" s="204"/>
      <c r="O202" s="204"/>
      <c r="P202" s="204"/>
      <c r="Q202" s="204"/>
      <c r="R202" s="204"/>
      <c r="S202" s="204"/>
      <c r="T202" s="204"/>
      <c r="U202" s="204"/>
      <c r="V202" s="204"/>
      <c r="W202" s="204"/>
      <c r="X202" s="204"/>
      <c r="Y202" s="204"/>
      <c r="Z202" s="204"/>
      <c r="AA202" s="204"/>
      <c r="AB202" s="204"/>
      <c r="AC202" s="204"/>
      <c r="AD202" s="204"/>
      <c r="AE202" s="204"/>
      <c r="AF202" s="204"/>
      <c r="AG202" s="204"/>
      <c r="AH202" s="204"/>
      <c r="AI202" s="204"/>
      <c r="AJ202" s="204"/>
      <c r="AK202" s="205"/>
      <c r="AL202" s="59"/>
      <c r="AQ202" s="52"/>
    </row>
    <row r="203" spans="1:47" ht="15" customHeight="1" x14ac:dyDescent="0.2">
      <c r="B203" s="58"/>
      <c r="C203" s="203"/>
      <c r="D203" s="204"/>
      <c r="E203" s="204"/>
      <c r="F203" s="204"/>
      <c r="G203" s="204"/>
      <c r="H203" s="204"/>
      <c r="I203" s="204"/>
      <c r="J203" s="204"/>
      <c r="K203" s="204"/>
      <c r="L203" s="204"/>
      <c r="M203" s="204"/>
      <c r="N203" s="204"/>
      <c r="O203" s="204"/>
      <c r="P203" s="204"/>
      <c r="Q203" s="204"/>
      <c r="R203" s="204"/>
      <c r="S203" s="204"/>
      <c r="T203" s="204"/>
      <c r="U203" s="204"/>
      <c r="V203" s="204"/>
      <c r="W203" s="204"/>
      <c r="X203" s="204"/>
      <c r="Y203" s="204"/>
      <c r="Z203" s="204"/>
      <c r="AA203" s="204"/>
      <c r="AB203" s="204"/>
      <c r="AC203" s="204"/>
      <c r="AD203" s="204"/>
      <c r="AE203" s="204"/>
      <c r="AF203" s="204"/>
      <c r="AG203" s="204"/>
      <c r="AH203" s="204"/>
      <c r="AI203" s="204"/>
      <c r="AJ203" s="204"/>
      <c r="AK203" s="205"/>
      <c r="AL203" s="59"/>
      <c r="AQ203" s="52"/>
    </row>
    <row r="204" spans="1:47" ht="15" customHeight="1" x14ac:dyDescent="0.2">
      <c r="B204" s="58"/>
      <c r="C204" s="206"/>
      <c r="D204" s="207"/>
      <c r="E204" s="207"/>
      <c r="F204" s="207"/>
      <c r="G204" s="207"/>
      <c r="H204" s="207"/>
      <c r="I204" s="207"/>
      <c r="J204" s="207"/>
      <c r="K204" s="207"/>
      <c r="L204" s="207"/>
      <c r="M204" s="207"/>
      <c r="N204" s="207"/>
      <c r="O204" s="207"/>
      <c r="P204" s="207"/>
      <c r="Q204" s="207"/>
      <c r="R204" s="207"/>
      <c r="S204" s="207"/>
      <c r="T204" s="207"/>
      <c r="U204" s="207"/>
      <c r="V204" s="207"/>
      <c r="W204" s="207"/>
      <c r="X204" s="207"/>
      <c r="Y204" s="207"/>
      <c r="Z204" s="207"/>
      <c r="AA204" s="207"/>
      <c r="AB204" s="207"/>
      <c r="AC204" s="207"/>
      <c r="AD204" s="207"/>
      <c r="AE204" s="207"/>
      <c r="AF204" s="207"/>
      <c r="AG204" s="207"/>
      <c r="AH204" s="207"/>
      <c r="AI204" s="207"/>
      <c r="AJ204" s="207"/>
      <c r="AK204" s="208"/>
      <c r="AL204" s="59"/>
      <c r="AQ204" s="52"/>
    </row>
    <row r="205" spans="1:47" ht="5.0999999999999996" customHeight="1" x14ac:dyDescent="0.2">
      <c r="B205" s="64"/>
      <c r="C205" s="65"/>
      <c r="D205" s="65"/>
      <c r="E205" s="65"/>
      <c r="F205" s="65"/>
      <c r="G205" s="65"/>
      <c r="H205" s="65"/>
      <c r="I205" s="65"/>
      <c r="J205" s="65"/>
      <c r="K205" s="65"/>
      <c r="L205" s="65"/>
      <c r="M205" s="65"/>
      <c r="N205" s="65"/>
      <c r="O205" s="65"/>
      <c r="P205" s="65"/>
      <c r="Q205" s="65"/>
      <c r="R205" s="65"/>
      <c r="S205" s="65"/>
      <c r="T205" s="65"/>
      <c r="U205" s="65"/>
      <c r="V205" s="65"/>
      <c r="W205" s="65"/>
      <c r="X205" s="65"/>
      <c r="Y205" s="65"/>
      <c r="Z205" s="65"/>
      <c r="AA205" s="65"/>
      <c r="AB205" s="65"/>
      <c r="AC205" s="65"/>
      <c r="AD205" s="65"/>
      <c r="AE205" s="65"/>
      <c r="AF205" s="65"/>
      <c r="AG205" s="65"/>
      <c r="AH205" s="65"/>
      <c r="AI205" s="65"/>
      <c r="AJ205" s="65"/>
      <c r="AK205" s="65"/>
      <c r="AL205" s="66"/>
    </row>
    <row r="208" spans="1:47" s="47" customFormat="1" ht="19.5" x14ac:dyDescent="0.2">
      <c r="A208" s="167"/>
      <c r="B208" s="48"/>
      <c r="C208" s="49" t="s">
        <v>515</v>
      </c>
      <c r="D208" s="49"/>
      <c r="E208" s="49"/>
      <c r="F208" s="49"/>
      <c r="G208" s="49"/>
      <c r="H208" s="49"/>
      <c r="I208" s="49"/>
      <c r="J208" s="49"/>
      <c r="K208" s="49"/>
      <c r="L208" s="49"/>
      <c r="M208" s="49"/>
      <c r="N208" s="49"/>
      <c r="O208" s="49"/>
      <c r="P208" s="49"/>
      <c r="Q208" s="49"/>
      <c r="R208" s="49"/>
      <c r="S208" s="49"/>
      <c r="T208" s="49"/>
      <c r="U208" s="49"/>
      <c r="V208" s="49"/>
      <c r="W208" s="49"/>
      <c r="X208" s="49"/>
      <c r="Y208" s="49"/>
      <c r="Z208" s="49"/>
      <c r="AA208" s="49"/>
      <c r="AB208" s="49"/>
      <c r="AC208" s="49"/>
      <c r="AD208" s="49"/>
      <c r="AE208" s="49"/>
      <c r="AF208" s="49"/>
      <c r="AG208" s="49"/>
      <c r="AH208" s="49"/>
      <c r="AI208" s="49"/>
      <c r="AJ208" s="49"/>
      <c r="AK208" s="49"/>
      <c r="AL208" s="50"/>
      <c r="AM208" s="170"/>
      <c r="AU208" s="51"/>
    </row>
    <row r="209" spans="2:55" ht="5.0999999999999996" customHeight="1" x14ac:dyDescent="0.2">
      <c r="B209" s="52"/>
      <c r="C209" s="52"/>
      <c r="D209" s="52"/>
      <c r="E209" s="52"/>
      <c r="F209" s="52"/>
      <c r="G209" s="52"/>
      <c r="H209" s="52"/>
      <c r="I209" s="52"/>
      <c r="J209" s="52"/>
      <c r="K209" s="52"/>
      <c r="L209" s="52"/>
      <c r="M209" s="52"/>
      <c r="N209" s="52"/>
      <c r="O209" s="52"/>
      <c r="P209" s="52"/>
      <c r="Q209" s="52"/>
      <c r="R209" s="52"/>
      <c r="S209" s="52"/>
      <c r="T209" s="52"/>
      <c r="U209" s="52"/>
      <c r="V209" s="52"/>
      <c r="W209" s="52"/>
      <c r="X209" s="52"/>
      <c r="Y209" s="52"/>
      <c r="Z209" s="52"/>
      <c r="AA209" s="52"/>
      <c r="AB209" s="52"/>
      <c r="AC209" s="52"/>
      <c r="AD209" s="52"/>
      <c r="AE209" s="52"/>
      <c r="AF209" s="52"/>
      <c r="AG209" s="52"/>
      <c r="AH209" s="52"/>
      <c r="AI209" s="52"/>
      <c r="AJ209" s="52"/>
      <c r="AK209" s="52"/>
      <c r="AL209" s="52"/>
      <c r="AN209" s="52"/>
      <c r="AO209" s="52"/>
      <c r="AP209" s="52"/>
      <c r="AQ209" s="52"/>
      <c r="AR209" s="52"/>
      <c r="AS209" s="52"/>
      <c r="AT209" s="52"/>
      <c r="AU209" s="67"/>
      <c r="AV209" s="52"/>
      <c r="AW209" s="52"/>
      <c r="AX209" s="52"/>
      <c r="AY209" s="52"/>
      <c r="AZ209" s="52"/>
      <c r="BA209" s="52"/>
      <c r="BB209" s="52"/>
      <c r="BC209" s="52"/>
    </row>
    <row r="210" spans="2:55" ht="5.0999999999999996" customHeight="1" x14ac:dyDescent="0.2">
      <c r="B210" s="55"/>
      <c r="C210" s="56"/>
      <c r="D210" s="56"/>
      <c r="E210" s="56"/>
      <c r="F210" s="56"/>
      <c r="G210" s="56"/>
      <c r="H210" s="56"/>
      <c r="I210" s="56"/>
      <c r="J210" s="56"/>
      <c r="K210" s="56"/>
      <c r="L210" s="56"/>
      <c r="M210" s="56"/>
      <c r="N210" s="56"/>
      <c r="O210" s="56"/>
      <c r="P210" s="56"/>
      <c r="Q210" s="56"/>
      <c r="R210" s="56"/>
      <c r="S210" s="56"/>
      <c r="T210" s="56"/>
      <c r="U210" s="56"/>
      <c r="V210" s="56"/>
      <c r="W210" s="56"/>
      <c r="X210" s="56"/>
      <c r="Y210" s="56"/>
      <c r="Z210" s="56"/>
      <c r="AA210" s="56"/>
      <c r="AB210" s="56"/>
      <c r="AC210" s="56"/>
      <c r="AD210" s="56"/>
      <c r="AE210" s="56"/>
      <c r="AF210" s="56"/>
      <c r="AG210" s="56"/>
      <c r="AH210" s="56"/>
      <c r="AI210" s="56"/>
      <c r="AJ210" s="56"/>
      <c r="AK210" s="56"/>
      <c r="AL210" s="57"/>
    </row>
    <row r="211" spans="2:55" ht="15" customHeight="1" x14ac:dyDescent="0.2">
      <c r="B211" s="58"/>
      <c r="C211" s="68" t="s">
        <v>270</v>
      </c>
      <c r="D211" s="52"/>
      <c r="E211" s="52"/>
      <c r="F211" s="52"/>
      <c r="G211" s="52"/>
      <c r="H211" s="52"/>
      <c r="I211" s="52"/>
      <c r="J211" s="52"/>
      <c r="K211" s="52"/>
      <c r="L211" s="52"/>
      <c r="M211" s="52"/>
      <c r="N211" s="52"/>
      <c r="O211" s="52"/>
      <c r="P211" s="52"/>
      <c r="Q211" s="52"/>
      <c r="R211" s="52"/>
      <c r="S211" s="52"/>
      <c r="T211" s="52"/>
      <c r="U211" s="52"/>
      <c r="V211" s="52"/>
      <c r="W211" s="52"/>
      <c r="X211" s="52"/>
      <c r="Y211" s="52"/>
      <c r="Z211" s="52"/>
      <c r="AA211" s="52"/>
      <c r="AB211" s="52"/>
      <c r="AC211" s="52"/>
      <c r="AD211" s="52"/>
      <c r="AE211" s="52"/>
      <c r="AF211" s="71">
        <v>2</v>
      </c>
      <c r="AG211" s="223"/>
      <c r="AH211" s="224"/>
      <c r="AI211" s="224"/>
      <c r="AJ211" s="224"/>
      <c r="AK211" s="225"/>
      <c r="AL211" s="59"/>
    </row>
    <row r="212" spans="2:55" ht="5.0999999999999996" customHeight="1" x14ac:dyDescent="0.2">
      <c r="B212" s="58"/>
      <c r="C212" s="52"/>
      <c r="D212" s="52"/>
      <c r="E212" s="52"/>
      <c r="F212" s="52"/>
      <c r="G212" s="52"/>
      <c r="H212" s="52"/>
      <c r="I212" s="52"/>
      <c r="J212" s="52"/>
      <c r="K212" s="52"/>
      <c r="L212" s="52"/>
      <c r="M212" s="52"/>
      <c r="N212" s="52"/>
      <c r="O212" s="52"/>
      <c r="P212" s="52"/>
      <c r="Q212" s="52"/>
      <c r="R212" s="52"/>
      <c r="S212" s="52"/>
      <c r="T212" s="52"/>
      <c r="U212" s="52"/>
      <c r="V212" s="52"/>
      <c r="W212" s="52"/>
      <c r="X212" s="52"/>
      <c r="Y212" s="52"/>
      <c r="Z212" s="52"/>
      <c r="AA212" s="52"/>
      <c r="AB212" s="52"/>
      <c r="AC212" s="52"/>
      <c r="AD212" s="52"/>
      <c r="AE212" s="52"/>
      <c r="AF212" s="52"/>
      <c r="AG212" s="52"/>
      <c r="AH212" s="52"/>
      <c r="AI212" s="52"/>
      <c r="AJ212" s="52"/>
      <c r="AK212" s="52"/>
      <c r="AL212" s="59"/>
    </row>
    <row r="213" spans="2:55" ht="15" customHeight="1" x14ac:dyDescent="0.2">
      <c r="B213" s="58"/>
      <c r="C213" s="52"/>
      <c r="D213" s="217" t="s">
        <v>271</v>
      </c>
      <c r="E213" s="217"/>
      <c r="F213" s="217"/>
      <c r="G213" s="217"/>
      <c r="H213" s="217"/>
      <c r="I213" s="217"/>
      <c r="J213" s="217"/>
      <c r="K213" s="217"/>
      <c r="L213" s="217"/>
      <c r="M213" s="217"/>
      <c r="N213" s="217"/>
      <c r="O213" s="217"/>
      <c r="P213" s="52"/>
      <c r="Q213" s="217" t="s">
        <v>136</v>
      </c>
      <c r="R213" s="217"/>
      <c r="S213" s="217"/>
      <c r="T213" s="217"/>
      <c r="U213" s="52"/>
      <c r="V213" s="217" t="s">
        <v>243</v>
      </c>
      <c r="W213" s="217"/>
      <c r="X213" s="217"/>
      <c r="Y213" s="217"/>
      <c r="Z213" s="217"/>
      <c r="AA213" s="217"/>
      <c r="AB213" s="217"/>
      <c r="AC213" s="217"/>
      <c r="AD213" s="217"/>
      <c r="AE213" s="217"/>
      <c r="AF213" s="60"/>
      <c r="AG213" s="217" t="s">
        <v>137</v>
      </c>
      <c r="AH213" s="217"/>
      <c r="AI213" s="217"/>
      <c r="AJ213" s="217"/>
      <c r="AK213" s="217"/>
      <c r="AL213" s="59"/>
    </row>
    <row r="214" spans="2:55" ht="15" customHeight="1" x14ac:dyDescent="0.2">
      <c r="B214" s="58"/>
      <c r="C214" s="82" t="s">
        <v>61</v>
      </c>
      <c r="D214" s="191"/>
      <c r="E214" s="192"/>
      <c r="F214" s="192"/>
      <c r="G214" s="192"/>
      <c r="H214" s="192"/>
      <c r="I214" s="192"/>
      <c r="J214" s="192"/>
      <c r="K214" s="192"/>
      <c r="L214" s="192"/>
      <c r="M214" s="192"/>
      <c r="N214" s="192"/>
      <c r="O214" s="193"/>
      <c r="P214" s="144"/>
      <c r="Q214" s="191"/>
      <c r="R214" s="192"/>
      <c r="S214" s="192"/>
      <c r="T214" s="193"/>
      <c r="U214" s="144"/>
      <c r="V214" s="209"/>
      <c r="W214" s="210"/>
      <c r="X214" s="210"/>
      <c r="Y214" s="210"/>
      <c r="Z214" s="210"/>
      <c r="AA214" s="210"/>
      <c r="AB214" s="210"/>
      <c r="AC214" s="210"/>
      <c r="AD214" s="210"/>
      <c r="AE214" s="211"/>
      <c r="AF214" s="144"/>
      <c r="AG214" s="188"/>
      <c r="AH214" s="189"/>
      <c r="AI214" s="189"/>
      <c r="AJ214" s="189"/>
      <c r="AK214" s="190"/>
      <c r="AL214" s="59"/>
    </row>
    <row r="215" spans="2:55" ht="5.0999999999999996" customHeight="1" x14ac:dyDescent="0.2">
      <c r="B215" s="58"/>
      <c r="C215" s="82"/>
      <c r="D215" s="144"/>
      <c r="E215" s="144"/>
      <c r="F215" s="144"/>
      <c r="G215" s="144"/>
      <c r="H215" s="144"/>
      <c r="I215" s="144"/>
      <c r="J215" s="144"/>
      <c r="K215" s="144"/>
      <c r="L215" s="144"/>
      <c r="M215" s="144"/>
      <c r="N215" s="144"/>
      <c r="O215" s="144"/>
      <c r="P215" s="144"/>
      <c r="Q215" s="144"/>
      <c r="R215" s="144"/>
      <c r="S215" s="144"/>
      <c r="T215" s="144"/>
      <c r="U215" s="144"/>
      <c r="V215" s="144"/>
      <c r="W215" s="144"/>
      <c r="X215" s="144"/>
      <c r="Y215" s="144"/>
      <c r="Z215" s="144"/>
      <c r="AA215" s="90"/>
      <c r="AB215" s="90"/>
      <c r="AC215" s="90"/>
      <c r="AD215" s="90"/>
      <c r="AE215" s="90"/>
      <c r="AF215" s="144"/>
      <c r="AG215" s="90"/>
      <c r="AH215" s="90"/>
      <c r="AI215" s="90"/>
      <c r="AJ215" s="90"/>
      <c r="AK215" s="90"/>
      <c r="AL215" s="59"/>
    </row>
    <row r="216" spans="2:55" ht="15" customHeight="1" x14ac:dyDescent="0.2">
      <c r="B216" s="58"/>
      <c r="C216" s="82" t="s">
        <v>62</v>
      </c>
      <c r="D216" s="191"/>
      <c r="E216" s="192"/>
      <c r="F216" s="192"/>
      <c r="G216" s="192"/>
      <c r="H216" s="192"/>
      <c r="I216" s="192"/>
      <c r="J216" s="192"/>
      <c r="K216" s="192"/>
      <c r="L216" s="192"/>
      <c r="M216" s="192"/>
      <c r="N216" s="192"/>
      <c r="O216" s="193"/>
      <c r="P216" s="144"/>
      <c r="Q216" s="209"/>
      <c r="R216" s="210"/>
      <c r="S216" s="210"/>
      <c r="T216" s="211"/>
      <c r="U216" s="144"/>
      <c r="V216" s="227"/>
      <c r="W216" s="228"/>
      <c r="X216" s="228"/>
      <c r="Y216" s="228"/>
      <c r="Z216" s="228"/>
      <c r="AA216" s="228"/>
      <c r="AB216" s="228"/>
      <c r="AC216" s="228"/>
      <c r="AD216" s="228"/>
      <c r="AE216" s="229"/>
      <c r="AF216" s="144"/>
      <c r="AG216" s="188" t="str">
        <f>IF(AA216="","",AA216*V216)</f>
        <v/>
      </c>
      <c r="AH216" s="189"/>
      <c r="AI216" s="189"/>
      <c r="AJ216" s="189"/>
      <c r="AK216" s="190"/>
      <c r="AL216" s="59"/>
    </row>
    <row r="217" spans="2:55" ht="5.0999999999999996" customHeight="1" x14ac:dyDescent="0.2">
      <c r="B217" s="58"/>
      <c r="C217" s="82"/>
      <c r="D217" s="74"/>
      <c r="E217" s="74"/>
      <c r="F217" s="74"/>
      <c r="G217" s="74"/>
      <c r="H217" s="74"/>
      <c r="I217" s="74"/>
      <c r="J217" s="74"/>
      <c r="K217" s="74"/>
      <c r="L217" s="74"/>
      <c r="M217" s="74"/>
      <c r="N217" s="74"/>
      <c r="O217" s="74"/>
      <c r="P217" s="144"/>
      <c r="Q217" s="83"/>
      <c r="R217" s="83"/>
      <c r="S217" s="83"/>
      <c r="T217" s="83"/>
      <c r="U217" s="144"/>
      <c r="V217" s="151"/>
      <c r="W217" s="151"/>
      <c r="X217" s="151"/>
      <c r="Y217" s="151"/>
      <c r="Z217" s="151"/>
      <c r="AA217" s="151"/>
      <c r="AB217" s="151"/>
      <c r="AC217" s="151"/>
      <c r="AD217" s="151"/>
      <c r="AE217" s="151"/>
      <c r="AF217" s="144"/>
      <c r="AG217" s="84"/>
      <c r="AH217" s="84"/>
      <c r="AI217" s="84"/>
      <c r="AJ217" s="84"/>
      <c r="AK217" s="84"/>
      <c r="AL217" s="59"/>
    </row>
    <row r="218" spans="2:55" ht="15" customHeight="1" x14ac:dyDescent="0.2">
      <c r="B218" s="58"/>
      <c r="C218" s="60" t="s">
        <v>63</v>
      </c>
      <c r="D218" s="191"/>
      <c r="E218" s="192"/>
      <c r="F218" s="192"/>
      <c r="G218" s="192"/>
      <c r="H218" s="192"/>
      <c r="I218" s="192"/>
      <c r="J218" s="192"/>
      <c r="K218" s="192"/>
      <c r="L218" s="192"/>
      <c r="M218" s="192"/>
      <c r="N218" s="192"/>
      <c r="O218" s="193"/>
      <c r="P218" s="144"/>
      <c r="Q218" s="209"/>
      <c r="R218" s="210"/>
      <c r="S218" s="210"/>
      <c r="T218" s="211"/>
      <c r="U218" s="144"/>
      <c r="V218" s="227"/>
      <c r="W218" s="228"/>
      <c r="X218" s="228"/>
      <c r="Y218" s="228"/>
      <c r="Z218" s="228"/>
      <c r="AA218" s="228"/>
      <c r="AB218" s="228"/>
      <c r="AC218" s="228"/>
      <c r="AD218" s="228"/>
      <c r="AE218" s="229"/>
      <c r="AF218" s="144"/>
      <c r="AG218" s="188" t="str">
        <f>IF(AA218="","",AA218*V218)</f>
        <v/>
      </c>
      <c r="AH218" s="189"/>
      <c r="AI218" s="189"/>
      <c r="AJ218" s="189"/>
      <c r="AK218" s="190"/>
      <c r="AL218" s="59"/>
    </row>
    <row r="219" spans="2:55" ht="5.0999999999999996" customHeight="1" x14ac:dyDescent="0.2">
      <c r="B219" s="58"/>
      <c r="C219" s="60"/>
      <c r="D219" s="74"/>
      <c r="E219" s="74"/>
      <c r="F219" s="74"/>
      <c r="G219" s="74"/>
      <c r="H219" s="74"/>
      <c r="I219" s="74"/>
      <c r="J219" s="74"/>
      <c r="K219" s="74"/>
      <c r="L219" s="74"/>
      <c r="M219" s="74"/>
      <c r="N219" s="74"/>
      <c r="O219" s="74"/>
      <c r="P219" s="144"/>
      <c r="Q219" s="83"/>
      <c r="R219" s="83"/>
      <c r="S219" s="83"/>
      <c r="T219" s="83"/>
      <c r="U219" s="144"/>
      <c r="V219" s="151"/>
      <c r="W219" s="151"/>
      <c r="X219" s="151"/>
      <c r="Y219" s="151"/>
      <c r="Z219" s="151"/>
      <c r="AA219" s="151"/>
      <c r="AB219" s="151"/>
      <c r="AC219" s="151"/>
      <c r="AD219" s="151"/>
      <c r="AE219" s="151"/>
      <c r="AF219" s="144"/>
      <c r="AG219" s="84"/>
      <c r="AH219" s="84"/>
      <c r="AI219" s="84"/>
      <c r="AJ219" s="84"/>
      <c r="AK219" s="84"/>
      <c r="AL219" s="59"/>
    </row>
    <row r="220" spans="2:55" ht="15" customHeight="1" x14ac:dyDescent="0.2">
      <c r="B220" s="257" t="s">
        <v>64</v>
      </c>
      <c r="C220" s="258"/>
      <c r="D220" s="191"/>
      <c r="E220" s="192"/>
      <c r="F220" s="192"/>
      <c r="G220" s="192"/>
      <c r="H220" s="192"/>
      <c r="I220" s="192"/>
      <c r="J220" s="192"/>
      <c r="K220" s="192"/>
      <c r="L220" s="192"/>
      <c r="M220" s="192"/>
      <c r="N220" s="192"/>
      <c r="O220" s="193"/>
      <c r="P220" s="144"/>
      <c r="Q220" s="209"/>
      <c r="R220" s="210"/>
      <c r="S220" s="210"/>
      <c r="T220" s="211"/>
      <c r="U220" s="144"/>
      <c r="V220" s="227"/>
      <c r="W220" s="228"/>
      <c r="X220" s="228"/>
      <c r="Y220" s="228"/>
      <c r="Z220" s="228"/>
      <c r="AA220" s="228"/>
      <c r="AB220" s="228"/>
      <c r="AC220" s="228"/>
      <c r="AD220" s="228"/>
      <c r="AE220" s="229"/>
      <c r="AF220" s="144"/>
      <c r="AG220" s="188" t="str">
        <f>IF(AA220="","",AA220*V220)</f>
        <v/>
      </c>
      <c r="AH220" s="189"/>
      <c r="AI220" s="189"/>
      <c r="AJ220" s="189"/>
      <c r="AK220" s="190"/>
      <c r="AL220" s="59"/>
    </row>
    <row r="221" spans="2:55" ht="5.0999999999999996" customHeight="1" x14ac:dyDescent="0.2">
      <c r="B221" s="116"/>
      <c r="C221" s="117"/>
      <c r="D221" s="74"/>
      <c r="E221" s="74"/>
      <c r="F221" s="74"/>
      <c r="G221" s="74"/>
      <c r="H221" s="74"/>
      <c r="I221" s="74"/>
      <c r="J221" s="74"/>
      <c r="K221" s="74"/>
      <c r="L221" s="74"/>
      <c r="M221" s="74"/>
      <c r="N221" s="74"/>
      <c r="O221" s="74"/>
      <c r="P221" s="144"/>
      <c r="Q221" s="83"/>
      <c r="R221" s="83"/>
      <c r="S221" s="83"/>
      <c r="T221" s="83"/>
      <c r="U221" s="144"/>
      <c r="V221" s="151"/>
      <c r="W221" s="151"/>
      <c r="X221" s="151"/>
      <c r="Y221" s="151"/>
      <c r="Z221" s="151"/>
      <c r="AA221" s="151"/>
      <c r="AB221" s="151"/>
      <c r="AC221" s="151"/>
      <c r="AD221" s="151"/>
      <c r="AE221" s="151"/>
      <c r="AF221" s="144"/>
      <c r="AG221" s="84"/>
      <c r="AH221" s="84"/>
      <c r="AI221" s="84"/>
      <c r="AJ221" s="84"/>
      <c r="AK221" s="84"/>
      <c r="AL221" s="59"/>
    </row>
    <row r="222" spans="2:55" ht="15" customHeight="1" x14ac:dyDescent="0.2">
      <c r="B222" s="257" t="s">
        <v>65</v>
      </c>
      <c r="C222" s="258"/>
      <c r="D222" s="191"/>
      <c r="E222" s="192"/>
      <c r="F222" s="192"/>
      <c r="G222" s="192"/>
      <c r="H222" s="192"/>
      <c r="I222" s="192"/>
      <c r="J222" s="192"/>
      <c r="K222" s="192"/>
      <c r="L222" s="192"/>
      <c r="M222" s="192"/>
      <c r="N222" s="192"/>
      <c r="O222" s="193"/>
      <c r="P222" s="144"/>
      <c r="Q222" s="209"/>
      <c r="R222" s="210"/>
      <c r="S222" s="210"/>
      <c r="T222" s="211"/>
      <c r="U222" s="144"/>
      <c r="V222" s="227"/>
      <c r="W222" s="228"/>
      <c r="X222" s="228"/>
      <c r="Y222" s="228"/>
      <c r="Z222" s="228"/>
      <c r="AA222" s="228"/>
      <c r="AB222" s="228"/>
      <c r="AC222" s="228"/>
      <c r="AD222" s="228"/>
      <c r="AE222" s="229"/>
      <c r="AF222" s="144"/>
      <c r="AG222" s="188" t="str">
        <f>IF(AA222="","",AA222*V222)</f>
        <v/>
      </c>
      <c r="AH222" s="189"/>
      <c r="AI222" s="189"/>
      <c r="AJ222" s="189"/>
      <c r="AK222" s="190"/>
      <c r="AL222" s="59"/>
    </row>
    <row r="223" spans="2:55" ht="5.0999999999999996" customHeight="1" x14ac:dyDescent="0.2">
      <c r="B223" s="116"/>
      <c r="C223" s="117"/>
      <c r="D223" s="74"/>
      <c r="E223" s="74"/>
      <c r="F223" s="74"/>
      <c r="G223" s="74"/>
      <c r="H223" s="74"/>
      <c r="I223" s="74"/>
      <c r="J223" s="74"/>
      <c r="K223" s="74"/>
      <c r="L223" s="74"/>
      <c r="M223" s="74"/>
      <c r="N223" s="74"/>
      <c r="O223" s="74"/>
      <c r="P223" s="144"/>
      <c r="Q223" s="83"/>
      <c r="R223" s="83"/>
      <c r="S223" s="83"/>
      <c r="T223" s="83"/>
      <c r="U223" s="144"/>
      <c r="V223" s="151"/>
      <c r="W223" s="151"/>
      <c r="X223" s="151"/>
      <c r="Y223" s="151"/>
      <c r="Z223" s="151"/>
      <c r="AA223" s="151"/>
      <c r="AB223" s="151"/>
      <c r="AC223" s="151"/>
      <c r="AD223" s="151"/>
      <c r="AE223" s="151"/>
      <c r="AF223" s="144"/>
      <c r="AG223" s="84"/>
      <c r="AH223" s="84"/>
      <c r="AI223" s="84"/>
      <c r="AJ223" s="84"/>
      <c r="AK223" s="84"/>
      <c r="AL223" s="59"/>
    </row>
    <row r="224" spans="2:55" ht="15" customHeight="1" x14ac:dyDescent="0.2">
      <c r="B224" s="257" t="s">
        <v>66</v>
      </c>
      <c r="C224" s="258"/>
      <c r="D224" s="191"/>
      <c r="E224" s="192"/>
      <c r="F224" s="192"/>
      <c r="G224" s="192"/>
      <c r="H224" s="192"/>
      <c r="I224" s="192"/>
      <c r="J224" s="192"/>
      <c r="K224" s="192"/>
      <c r="L224" s="192"/>
      <c r="M224" s="192"/>
      <c r="N224" s="192"/>
      <c r="O224" s="193"/>
      <c r="P224" s="144"/>
      <c r="Q224" s="209"/>
      <c r="R224" s="210"/>
      <c r="S224" s="210"/>
      <c r="T224" s="211"/>
      <c r="U224" s="144"/>
      <c r="V224" s="227"/>
      <c r="W224" s="228"/>
      <c r="X224" s="228"/>
      <c r="Y224" s="228"/>
      <c r="Z224" s="228"/>
      <c r="AA224" s="228"/>
      <c r="AB224" s="228"/>
      <c r="AC224" s="228"/>
      <c r="AD224" s="228"/>
      <c r="AE224" s="229"/>
      <c r="AF224" s="144"/>
      <c r="AG224" s="188" t="str">
        <f>IF(AA224="","",AA224*V224)</f>
        <v/>
      </c>
      <c r="AH224" s="189"/>
      <c r="AI224" s="189"/>
      <c r="AJ224" s="189"/>
      <c r="AK224" s="190"/>
      <c r="AL224" s="59"/>
    </row>
    <row r="225" spans="2:38" ht="5.0999999999999996" customHeight="1" x14ac:dyDescent="0.2">
      <c r="B225" s="64"/>
      <c r="C225" s="65"/>
      <c r="D225" s="152"/>
      <c r="E225" s="152"/>
      <c r="F225" s="152"/>
      <c r="G225" s="152"/>
      <c r="H225" s="152"/>
      <c r="I225" s="152"/>
      <c r="J225" s="152"/>
      <c r="K225" s="152"/>
      <c r="L225" s="152"/>
      <c r="M225" s="152"/>
      <c r="N225" s="152"/>
      <c r="O225" s="152"/>
      <c r="P225" s="65"/>
      <c r="Q225" s="65"/>
      <c r="R225" s="65"/>
      <c r="S225" s="65"/>
      <c r="T225" s="65"/>
      <c r="U225" s="65"/>
      <c r="V225" s="65"/>
      <c r="W225" s="65"/>
      <c r="X225" s="65"/>
      <c r="Y225" s="65"/>
      <c r="Z225" s="65"/>
      <c r="AA225" s="65"/>
      <c r="AB225" s="65"/>
      <c r="AC225" s="65"/>
      <c r="AD225" s="65"/>
      <c r="AE225" s="65"/>
      <c r="AF225" s="65"/>
      <c r="AG225" s="65"/>
      <c r="AH225" s="65"/>
      <c r="AI225" s="65"/>
      <c r="AJ225" s="65"/>
      <c r="AK225" s="65"/>
      <c r="AL225" s="66"/>
    </row>
    <row r="226" spans="2:38" ht="5.0999999999999996" customHeight="1" x14ac:dyDescent="0.2">
      <c r="B226" s="52"/>
      <c r="C226" s="52"/>
      <c r="D226" s="52"/>
      <c r="E226" s="52"/>
      <c r="F226" s="52"/>
      <c r="G226" s="52"/>
      <c r="H226" s="52"/>
      <c r="I226" s="52"/>
      <c r="J226" s="52"/>
      <c r="K226" s="52"/>
      <c r="L226" s="52"/>
      <c r="M226" s="52"/>
      <c r="N226" s="52"/>
      <c r="O226" s="52"/>
      <c r="P226" s="52"/>
      <c r="Q226" s="52"/>
      <c r="R226" s="52"/>
      <c r="S226" s="52"/>
      <c r="T226" s="52"/>
      <c r="U226" s="52"/>
      <c r="V226" s="52"/>
      <c r="W226" s="52"/>
      <c r="X226" s="52"/>
      <c r="Y226" s="52"/>
      <c r="Z226" s="52"/>
      <c r="AA226" s="52"/>
      <c r="AB226" s="52"/>
      <c r="AC226" s="52"/>
      <c r="AD226" s="52"/>
      <c r="AE226" s="52"/>
      <c r="AF226" s="52"/>
      <c r="AG226" s="52"/>
      <c r="AH226" s="52"/>
      <c r="AI226" s="52"/>
      <c r="AJ226" s="52"/>
      <c r="AK226" s="52"/>
      <c r="AL226" s="52"/>
    </row>
    <row r="227" spans="2:38" ht="5.0999999999999996" customHeight="1" x14ac:dyDescent="0.2">
      <c r="B227" s="55"/>
      <c r="C227" s="56"/>
      <c r="D227" s="56"/>
      <c r="E227" s="56"/>
      <c r="F227" s="56"/>
      <c r="G227" s="56"/>
      <c r="H227" s="56"/>
      <c r="I227" s="56"/>
      <c r="J227" s="56"/>
      <c r="K227" s="56"/>
      <c r="L227" s="56"/>
      <c r="M227" s="56"/>
      <c r="N227" s="56"/>
      <c r="O227" s="56"/>
      <c r="P227" s="56"/>
      <c r="Q227" s="56"/>
      <c r="R227" s="56"/>
      <c r="S227" s="56"/>
      <c r="T227" s="56"/>
      <c r="U227" s="56"/>
      <c r="V227" s="56"/>
      <c r="W227" s="56"/>
      <c r="X227" s="56"/>
      <c r="Y227" s="56"/>
      <c r="Z227" s="56"/>
      <c r="AA227" s="56"/>
      <c r="AB227" s="56"/>
      <c r="AC227" s="56"/>
      <c r="AD227" s="56"/>
      <c r="AE227" s="56"/>
      <c r="AF227" s="56"/>
      <c r="AG227" s="56"/>
      <c r="AH227" s="56"/>
      <c r="AI227" s="56"/>
      <c r="AJ227" s="56"/>
      <c r="AK227" s="56"/>
      <c r="AL227" s="57"/>
    </row>
    <row r="228" spans="2:38" ht="15" customHeight="1" x14ac:dyDescent="0.2">
      <c r="B228" s="58"/>
      <c r="C228" s="68" t="s">
        <v>272</v>
      </c>
      <c r="D228" s="52"/>
      <c r="E228" s="52"/>
      <c r="F228" s="52"/>
      <c r="G228" s="52"/>
      <c r="H228" s="52"/>
      <c r="I228" s="52"/>
      <c r="J228" s="52"/>
      <c r="K228" s="52"/>
      <c r="L228" s="52"/>
      <c r="M228" s="52"/>
      <c r="N228" s="52"/>
      <c r="O228" s="52"/>
      <c r="P228" s="52"/>
      <c r="Q228" s="52"/>
      <c r="R228" s="52"/>
      <c r="S228" s="52"/>
      <c r="T228" s="52"/>
      <c r="U228" s="52"/>
      <c r="V228" s="52"/>
      <c r="W228" s="52"/>
      <c r="X228" s="52"/>
      <c r="Y228" s="52"/>
      <c r="Z228" s="52"/>
      <c r="AA228" s="52"/>
      <c r="AB228" s="52"/>
      <c r="AC228" s="52"/>
      <c r="AD228" s="52"/>
      <c r="AE228" s="52"/>
      <c r="AF228" s="71">
        <v>2</v>
      </c>
      <c r="AG228" s="223"/>
      <c r="AH228" s="224"/>
      <c r="AI228" s="224"/>
      <c r="AJ228" s="224"/>
      <c r="AK228" s="225"/>
      <c r="AL228" s="59"/>
    </row>
    <row r="229" spans="2:38" ht="5.0999999999999996" customHeight="1" x14ac:dyDescent="0.2">
      <c r="B229" s="58"/>
      <c r="C229" s="52"/>
      <c r="D229" s="52"/>
      <c r="E229" s="52"/>
      <c r="F229" s="52"/>
      <c r="G229" s="52"/>
      <c r="H229" s="52"/>
      <c r="I229" s="52"/>
      <c r="J229" s="52"/>
      <c r="K229" s="52"/>
      <c r="L229" s="52"/>
      <c r="M229" s="52"/>
      <c r="N229" s="52"/>
      <c r="O229" s="52"/>
      <c r="P229" s="52"/>
      <c r="Q229" s="52"/>
      <c r="R229" s="52"/>
      <c r="S229" s="52"/>
      <c r="T229" s="52"/>
      <c r="U229" s="52"/>
      <c r="V229" s="52"/>
      <c r="W229" s="52"/>
      <c r="X229" s="52"/>
      <c r="Y229" s="52"/>
      <c r="Z229" s="52"/>
      <c r="AA229" s="52"/>
      <c r="AB229" s="52"/>
      <c r="AC229" s="52"/>
      <c r="AD229" s="52"/>
      <c r="AE229" s="52"/>
      <c r="AF229" s="52"/>
      <c r="AG229" s="52"/>
      <c r="AH229" s="52"/>
      <c r="AI229" s="52"/>
      <c r="AJ229" s="52"/>
      <c r="AK229" s="52"/>
      <c r="AL229" s="59"/>
    </row>
    <row r="230" spans="2:38" ht="15" customHeight="1" x14ac:dyDescent="0.2">
      <c r="B230" s="58"/>
      <c r="C230" s="52"/>
      <c r="D230" s="217" t="s">
        <v>271</v>
      </c>
      <c r="E230" s="217"/>
      <c r="F230" s="217"/>
      <c r="G230" s="217"/>
      <c r="H230" s="217"/>
      <c r="I230" s="217"/>
      <c r="J230" s="217"/>
      <c r="K230" s="217"/>
      <c r="L230" s="217"/>
      <c r="M230" s="217"/>
      <c r="N230" s="217"/>
      <c r="O230" s="217"/>
      <c r="P230" s="52"/>
      <c r="Q230" s="217" t="s">
        <v>136</v>
      </c>
      <c r="R230" s="217"/>
      <c r="S230" s="217"/>
      <c r="T230" s="217"/>
      <c r="U230" s="52"/>
      <c r="V230" s="217" t="s">
        <v>243</v>
      </c>
      <c r="W230" s="217"/>
      <c r="X230" s="217"/>
      <c r="Y230" s="217"/>
      <c r="Z230" s="217"/>
      <c r="AA230" s="217"/>
      <c r="AB230" s="217"/>
      <c r="AC230" s="217"/>
      <c r="AD230" s="217"/>
      <c r="AE230" s="217"/>
      <c r="AF230" s="60"/>
      <c r="AG230" s="217" t="s">
        <v>137</v>
      </c>
      <c r="AH230" s="217"/>
      <c r="AI230" s="217"/>
      <c r="AJ230" s="217"/>
      <c r="AK230" s="217"/>
      <c r="AL230" s="59"/>
    </row>
    <row r="231" spans="2:38" ht="15" customHeight="1" x14ac:dyDescent="0.2">
      <c r="B231" s="58"/>
      <c r="C231" s="82" t="s">
        <v>9</v>
      </c>
      <c r="D231" s="191"/>
      <c r="E231" s="192"/>
      <c r="F231" s="192"/>
      <c r="G231" s="192"/>
      <c r="H231" s="192"/>
      <c r="I231" s="192"/>
      <c r="J231" s="192"/>
      <c r="K231" s="192"/>
      <c r="L231" s="192"/>
      <c r="M231" s="192"/>
      <c r="N231" s="192"/>
      <c r="O231" s="193"/>
      <c r="P231" s="144"/>
      <c r="Q231" s="191"/>
      <c r="R231" s="192"/>
      <c r="S231" s="192"/>
      <c r="T231" s="193"/>
      <c r="U231" s="144"/>
      <c r="V231" s="209"/>
      <c r="W231" s="210"/>
      <c r="X231" s="210"/>
      <c r="Y231" s="210"/>
      <c r="Z231" s="210"/>
      <c r="AA231" s="210"/>
      <c r="AB231" s="210"/>
      <c r="AC231" s="210"/>
      <c r="AD231" s="210"/>
      <c r="AE231" s="211"/>
      <c r="AF231" s="144"/>
      <c r="AG231" s="188"/>
      <c r="AH231" s="189"/>
      <c r="AI231" s="189"/>
      <c r="AJ231" s="189"/>
      <c r="AK231" s="190"/>
      <c r="AL231" s="59"/>
    </row>
    <row r="232" spans="2:38" ht="5.0999999999999996" customHeight="1" x14ac:dyDescent="0.2">
      <c r="B232" s="58"/>
      <c r="C232" s="82"/>
      <c r="D232" s="144"/>
      <c r="E232" s="144"/>
      <c r="F232" s="144"/>
      <c r="G232" s="144"/>
      <c r="H232" s="144"/>
      <c r="I232" s="144"/>
      <c r="J232" s="144"/>
      <c r="K232" s="144"/>
      <c r="L232" s="144"/>
      <c r="M232" s="144"/>
      <c r="N232" s="144"/>
      <c r="O232" s="144"/>
      <c r="P232" s="144"/>
      <c r="Q232" s="144"/>
      <c r="R232" s="144"/>
      <c r="S232" s="144"/>
      <c r="T232" s="144"/>
      <c r="U232" s="144"/>
      <c r="V232" s="144"/>
      <c r="W232" s="144"/>
      <c r="X232" s="144"/>
      <c r="Y232" s="144"/>
      <c r="Z232" s="144"/>
      <c r="AA232" s="90"/>
      <c r="AB232" s="90"/>
      <c r="AC232" s="90"/>
      <c r="AD232" s="90"/>
      <c r="AE232" s="90"/>
      <c r="AF232" s="144"/>
      <c r="AG232" s="90"/>
      <c r="AH232" s="90"/>
      <c r="AI232" s="90"/>
      <c r="AJ232" s="90"/>
      <c r="AK232" s="90"/>
      <c r="AL232" s="59"/>
    </row>
    <row r="233" spans="2:38" ht="15" customHeight="1" x14ac:dyDescent="0.2">
      <c r="B233" s="58"/>
      <c r="C233" s="82" t="s">
        <v>10</v>
      </c>
      <c r="D233" s="191"/>
      <c r="E233" s="192"/>
      <c r="F233" s="192"/>
      <c r="G233" s="192"/>
      <c r="H233" s="192"/>
      <c r="I233" s="192"/>
      <c r="J233" s="192"/>
      <c r="K233" s="192"/>
      <c r="L233" s="192"/>
      <c r="M233" s="192"/>
      <c r="N233" s="192"/>
      <c r="O233" s="193"/>
      <c r="P233" s="144"/>
      <c r="Q233" s="209"/>
      <c r="R233" s="210"/>
      <c r="S233" s="210"/>
      <c r="T233" s="211"/>
      <c r="U233" s="144"/>
      <c r="V233" s="227"/>
      <c r="W233" s="228"/>
      <c r="X233" s="228"/>
      <c r="Y233" s="228"/>
      <c r="Z233" s="228"/>
      <c r="AA233" s="228"/>
      <c r="AB233" s="228"/>
      <c r="AC233" s="228"/>
      <c r="AD233" s="228"/>
      <c r="AE233" s="229"/>
      <c r="AF233" s="144"/>
      <c r="AG233" s="188" t="str">
        <f>IF(AA233="","",AA233*V233)</f>
        <v/>
      </c>
      <c r="AH233" s="189"/>
      <c r="AI233" s="189"/>
      <c r="AJ233" s="189"/>
      <c r="AK233" s="190"/>
      <c r="AL233" s="59"/>
    </row>
    <row r="234" spans="2:38" ht="5.0999999999999996" customHeight="1" x14ac:dyDescent="0.2">
      <c r="B234" s="58"/>
      <c r="C234" s="82"/>
      <c r="D234" s="74"/>
      <c r="E234" s="74"/>
      <c r="F234" s="74"/>
      <c r="G234" s="74"/>
      <c r="H234" s="74"/>
      <c r="I234" s="74"/>
      <c r="J234" s="74"/>
      <c r="K234" s="74"/>
      <c r="L234" s="74"/>
      <c r="M234" s="74"/>
      <c r="N234" s="74"/>
      <c r="O234" s="74"/>
      <c r="P234" s="144"/>
      <c r="Q234" s="83"/>
      <c r="R234" s="83"/>
      <c r="S234" s="83"/>
      <c r="T234" s="83"/>
      <c r="U234" s="144"/>
      <c r="V234" s="151"/>
      <c r="W234" s="151"/>
      <c r="X234" s="151"/>
      <c r="Y234" s="151"/>
      <c r="Z234" s="151"/>
      <c r="AA234" s="151"/>
      <c r="AB234" s="151"/>
      <c r="AC234" s="151"/>
      <c r="AD234" s="151"/>
      <c r="AE234" s="151"/>
      <c r="AF234" s="144"/>
      <c r="AG234" s="84"/>
      <c r="AH234" s="84"/>
      <c r="AI234" s="84"/>
      <c r="AJ234" s="84"/>
      <c r="AK234" s="84"/>
      <c r="AL234" s="59"/>
    </row>
    <row r="235" spans="2:38" ht="15" customHeight="1" x14ac:dyDescent="0.2">
      <c r="B235" s="58"/>
      <c r="C235" s="82" t="s">
        <v>61</v>
      </c>
      <c r="D235" s="191"/>
      <c r="E235" s="192"/>
      <c r="F235" s="192"/>
      <c r="G235" s="192"/>
      <c r="H235" s="192"/>
      <c r="I235" s="192"/>
      <c r="J235" s="192"/>
      <c r="K235" s="192"/>
      <c r="L235" s="192"/>
      <c r="M235" s="192"/>
      <c r="N235" s="192"/>
      <c r="O235" s="193"/>
      <c r="P235" s="144"/>
      <c r="Q235" s="209"/>
      <c r="R235" s="210"/>
      <c r="S235" s="210"/>
      <c r="T235" s="211"/>
      <c r="U235" s="144"/>
      <c r="V235" s="227"/>
      <c r="W235" s="228"/>
      <c r="X235" s="228"/>
      <c r="Y235" s="228"/>
      <c r="Z235" s="228"/>
      <c r="AA235" s="228"/>
      <c r="AB235" s="228"/>
      <c r="AC235" s="228"/>
      <c r="AD235" s="228"/>
      <c r="AE235" s="229"/>
      <c r="AF235" s="144"/>
      <c r="AG235" s="188" t="str">
        <f>IF(AA235="","",AA235*V235)</f>
        <v/>
      </c>
      <c r="AH235" s="189"/>
      <c r="AI235" s="189"/>
      <c r="AJ235" s="189"/>
      <c r="AK235" s="190"/>
      <c r="AL235" s="59"/>
    </row>
    <row r="236" spans="2:38" ht="5.0999999999999996" customHeight="1" x14ac:dyDescent="0.2">
      <c r="B236" s="58"/>
      <c r="C236" s="82"/>
      <c r="D236" s="74"/>
      <c r="E236" s="74"/>
      <c r="F236" s="74"/>
      <c r="G236" s="74"/>
      <c r="H236" s="74"/>
      <c r="I236" s="74"/>
      <c r="J236" s="74"/>
      <c r="K236" s="74"/>
      <c r="L236" s="74"/>
      <c r="M236" s="74"/>
      <c r="N236" s="74"/>
      <c r="O236" s="74"/>
      <c r="P236" s="144"/>
      <c r="Q236" s="83"/>
      <c r="R236" s="83"/>
      <c r="S236" s="83"/>
      <c r="T236" s="83"/>
      <c r="U236" s="144"/>
      <c r="V236" s="151"/>
      <c r="W236" s="151"/>
      <c r="X236" s="151"/>
      <c r="Y236" s="151"/>
      <c r="Z236" s="151"/>
      <c r="AA236" s="151"/>
      <c r="AB236" s="151"/>
      <c r="AC236" s="151"/>
      <c r="AD236" s="151"/>
      <c r="AE236" s="151"/>
      <c r="AF236" s="144"/>
      <c r="AG236" s="84"/>
      <c r="AH236" s="84"/>
      <c r="AI236" s="84"/>
      <c r="AJ236" s="84"/>
      <c r="AK236" s="84"/>
      <c r="AL236" s="59"/>
    </row>
    <row r="237" spans="2:38" ht="15" customHeight="1" x14ac:dyDescent="0.2">
      <c r="B237" s="58"/>
      <c r="C237" s="82" t="s">
        <v>62</v>
      </c>
      <c r="D237" s="191"/>
      <c r="E237" s="192"/>
      <c r="F237" s="192"/>
      <c r="G237" s="192"/>
      <c r="H237" s="192"/>
      <c r="I237" s="192"/>
      <c r="J237" s="192"/>
      <c r="K237" s="192"/>
      <c r="L237" s="192"/>
      <c r="M237" s="192"/>
      <c r="N237" s="192"/>
      <c r="O237" s="193"/>
      <c r="P237" s="144"/>
      <c r="Q237" s="209"/>
      <c r="R237" s="210"/>
      <c r="S237" s="210"/>
      <c r="T237" s="211"/>
      <c r="U237" s="144"/>
      <c r="V237" s="227"/>
      <c r="W237" s="228"/>
      <c r="X237" s="228"/>
      <c r="Y237" s="228"/>
      <c r="Z237" s="228"/>
      <c r="AA237" s="228"/>
      <c r="AB237" s="228"/>
      <c r="AC237" s="228"/>
      <c r="AD237" s="228"/>
      <c r="AE237" s="229"/>
      <c r="AF237" s="144"/>
      <c r="AG237" s="188" t="str">
        <f>IF(AA237="","",AA237*V237)</f>
        <v/>
      </c>
      <c r="AH237" s="189"/>
      <c r="AI237" s="189"/>
      <c r="AJ237" s="189"/>
      <c r="AK237" s="190"/>
      <c r="AL237" s="59"/>
    </row>
    <row r="238" spans="2:38" ht="5.0999999999999996" customHeight="1" x14ac:dyDescent="0.2">
      <c r="B238" s="64"/>
      <c r="C238" s="65"/>
      <c r="D238" s="152"/>
      <c r="E238" s="152"/>
      <c r="F238" s="152"/>
      <c r="G238" s="152"/>
      <c r="H238" s="152"/>
      <c r="I238" s="152"/>
      <c r="J238" s="152"/>
      <c r="K238" s="152"/>
      <c r="L238" s="152"/>
      <c r="M238" s="152"/>
      <c r="N238" s="152"/>
      <c r="O238" s="152"/>
      <c r="P238" s="65"/>
      <c r="Q238" s="65"/>
      <c r="R238" s="65"/>
      <c r="S238" s="65"/>
      <c r="T238" s="65"/>
      <c r="U238" s="65"/>
      <c r="V238" s="65"/>
      <c r="W238" s="65"/>
      <c r="X238" s="65"/>
      <c r="Y238" s="65"/>
      <c r="Z238" s="65"/>
      <c r="AA238" s="65"/>
      <c r="AB238" s="65"/>
      <c r="AC238" s="65"/>
      <c r="AD238" s="65"/>
      <c r="AE238" s="65"/>
      <c r="AF238" s="65"/>
      <c r="AG238" s="65"/>
      <c r="AH238" s="65"/>
      <c r="AI238" s="65"/>
      <c r="AJ238" s="65"/>
      <c r="AK238" s="65"/>
      <c r="AL238" s="66"/>
    </row>
    <row r="239" spans="2:38" ht="5.0999999999999996" customHeight="1" x14ac:dyDescent="0.2">
      <c r="B239" s="52"/>
      <c r="C239" s="52"/>
      <c r="D239" s="52"/>
      <c r="E239" s="52"/>
      <c r="F239" s="52"/>
      <c r="G239" s="52"/>
      <c r="H239" s="52"/>
      <c r="I239" s="52"/>
      <c r="J239" s="52"/>
      <c r="K239" s="52"/>
      <c r="L239" s="52"/>
      <c r="M239" s="52"/>
      <c r="N239" s="52"/>
      <c r="O239" s="52"/>
      <c r="P239" s="52"/>
      <c r="Q239" s="52"/>
      <c r="R239" s="52"/>
      <c r="S239" s="52"/>
      <c r="T239" s="52"/>
      <c r="U239" s="52"/>
      <c r="V239" s="52"/>
      <c r="W239" s="52"/>
      <c r="X239" s="52"/>
      <c r="Y239" s="52"/>
      <c r="Z239" s="52"/>
      <c r="AA239" s="52"/>
      <c r="AB239" s="52"/>
      <c r="AC239" s="52"/>
      <c r="AD239" s="52"/>
      <c r="AE239" s="52"/>
      <c r="AF239" s="52"/>
      <c r="AG239" s="52"/>
      <c r="AH239" s="52"/>
      <c r="AI239" s="52"/>
      <c r="AJ239" s="52"/>
      <c r="AK239" s="52"/>
      <c r="AL239" s="52"/>
    </row>
    <row r="240" spans="2:38" ht="5.0999999999999996" customHeight="1" x14ac:dyDescent="0.2">
      <c r="B240" s="55"/>
      <c r="C240" s="56"/>
      <c r="D240" s="56"/>
      <c r="E240" s="56"/>
      <c r="F240" s="56"/>
      <c r="G240" s="56"/>
      <c r="H240" s="56"/>
      <c r="I240" s="56"/>
      <c r="J240" s="56"/>
      <c r="K240" s="56"/>
      <c r="L240" s="56"/>
      <c r="M240" s="56"/>
      <c r="N240" s="56"/>
      <c r="O240" s="56"/>
      <c r="P240" s="56"/>
      <c r="Q240" s="56"/>
      <c r="R240" s="56"/>
      <c r="S240" s="56"/>
      <c r="T240" s="56"/>
      <c r="U240" s="56"/>
      <c r="V240" s="56"/>
      <c r="W240" s="56"/>
      <c r="X240" s="56"/>
      <c r="Y240" s="56"/>
      <c r="Z240" s="56"/>
      <c r="AA240" s="56"/>
      <c r="AB240" s="56"/>
      <c r="AC240" s="56"/>
      <c r="AD240" s="56"/>
      <c r="AE240" s="56"/>
      <c r="AF240" s="56"/>
      <c r="AG240" s="56"/>
      <c r="AH240" s="56"/>
      <c r="AI240" s="56"/>
      <c r="AJ240" s="56"/>
      <c r="AK240" s="56"/>
      <c r="AL240" s="57"/>
    </row>
    <row r="241" spans="2:38" ht="15" customHeight="1" x14ac:dyDescent="0.2">
      <c r="B241" s="58"/>
      <c r="C241" s="68" t="s">
        <v>273</v>
      </c>
      <c r="D241" s="52"/>
      <c r="E241" s="52"/>
      <c r="F241" s="52"/>
      <c r="G241" s="52"/>
      <c r="H241" s="52"/>
      <c r="I241" s="52"/>
      <c r="J241" s="52"/>
      <c r="K241" s="52"/>
      <c r="L241" s="52"/>
      <c r="M241" s="52"/>
      <c r="N241" s="52"/>
      <c r="O241" s="52"/>
      <c r="P241" s="52"/>
      <c r="Q241" s="52"/>
      <c r="R241" s="52"/>
      <c r="S241" s="52"/>
      <c r="T241" s="52"/>
      <c r="U241" s="52"/>
      <c r="V241" s="52"/>
      <c r="W241" s="52"/>
      <c r="X241" s="52"/>
      <c r="Y241" s="52"/>
      <c r="Z241" s="52"/>
      <c r="AA241" s="52"/>
      <c r="AB241" s="52"/>
      <c r="AC241" s="52"/>
      <c r="AD241" s="52"/>
      <c r="AE241" s="52"/>
      <c r="AF241" s="71">
        <v>2</v>
      </c>
      <c r="AG241" s="223"/>
      <c r="AH241" s="224"/>
      <c r="AI241" s="224"/>
      <c r="AJ241" s="224"/>
      <c r="AK241" s="225"/>
      <c r="AL241" s="59"/>
    </row>
    <row r="242" spans="2:38" ht="5.0999999999999996" customHeight="1" x14ac:dyDescent="0.2">
      <c r="B242" s="58"/>
      <c r="C242" s="52"/>
      <c r="D242" s="52"/>
      <c r="E242" s="52"/>
      <c r="F242" s="52"/>
      <c r="G242" s="52"/>
      <c r="H242" s="52"/>
      <c r="I242" s="52"/>
      <c r="J242" s="52"/>
      <c r="K242" s="52"/>
      <c r="L242" s="52"/>
      <c r="M242" s="52"/>
      <c r="N242" s="52"/>
      <c r="O242" s="52"/>
      <c r="P242" s="52"/>
      <c r="Q242" s="52"/>
      <c r="R242" s="52"/>
      <c r="S242" s="52"/>
      <c r="T242" s="52"/>
      <c r="U242" s="52"/>
      <c r="V242" s="52"/>
      <c r="W242" s="52"/>
      <c r="X242" s="52"/>
      <c r="Y242" s="52"/>
      <c r="Z242" s="52"/>
      <c r="AA242" s="52"/>
      <c r="AB242" s="52"/>
      <c r="AC242" s="52"/>
      <c r="AD242" s="52"/>
      <c r="AE242" s="52"/>
      <c r="AF242" s="52"/>
      <c r="AG242" s="52"/>
      <c r="AH242" s="52"/>
      <c r="AI242" s="52"/>
      <c r="AJ242" s="52"/>
      <c r="AK242" s="52"/>
      <c r="AL242" s="59"/>
    </row>
    <row r="243" spans="2:38" ht="15" customHeight="1" x14ac:dyDescent="0.2">
      <c r="B243" s="58"/>
      <c r="C243" s="52"/>
      <c r="D243" s="217" t="s">
        <v>271</v>
      </c>
      <c r="E243" s="217"/>
      <c r="F243" s="217"/>
      <c r="G243" s="217"/>
      <c r="H243" s="217"/>
      <c r="I243" s="217"/>
      <c r="J243" s="217"/>
      <c r="K243" s="217"/>
      <c r="L243" s="217"/>
      <c r="M243" s="217"/>
      <c r="N243" s="217"/>
      <c r="O243" s="217"/>
      <c r="P243" s="52"/>
      <c r="Q243" s="217" t="s">
        <v>136</v>
      </c>
      <c r="R243" s="217"/>
      <c r="S243" s="217"/>
      <c r="T243" s="217"/>
      <c r="U243" s="52"/>
      <c r="V243" s="217" t="s">
        <v>243</v>
      </c>
      <c r="W243" s="217"/>
      <c r="X243" s="217"/>
      <c r="Y243" s="217"/>
      <c r="Z243" s="217"/>
      <c r="AA243" s="217"/>
      <c r="AB243" s="217"/>
      <c r="AC243" s="217"/>
      <c r="AD243" s="217"/>
      <c r="AE243" s="217"/>
      <c r="AF243" s="60"/>
      <c r="AG243" s="217" t="s">
        <v>137</v>
      </c>
      <c r="AH243" s="217"/>
      <c r="AI243" s="217"/>
      <c r="AJ243" s="217"/>
      <c r="AK243" s="217"/>
      <c r="AL243" s="59"/>
    </row>
    <row r="244" spans="2:38" ht="15" customHeight="1" x14ac:dyDescent="0.2">
      <c r="B244" s="58"/>
      <c r="C244" s="82" t="s">
        <v>9</v>
      </c>
      <c r="D244" s="191"/>
      <c r="E244" s="192"/>
      <c r="F244" s="192"/>
      <c r="G244" s="192"/>
      <c r="H244" s="192"/>
      <c r="I244" s="192"/>
      <c r="J244" s="192"/>
      <c r="K244" s="192"/>
      <c r="L244" s="192"/>
      <c r="M244" s="192"/>
      <c r="N244" s="192"/>
      <c r="O244" s="193"/>
      <c r="P244" s="144"/>
      <c r="Q244" s="191"/>
      <c r="R244" s="192"/>
      <c r="S244" s="192"/>
      <c r="T244" s="193"/>
      <c r="U244" s="144"/>
      <c r="V244" s="209"/>
      <c r="W244" s="210"/>
      <c r="X244" s="210"/>
      <c r="Y244" s="210"/>
      <c r="Z244" s="210"/>
      <c r="AA244" s="210"/>
      <c r="AB244" s="210"/>
      <c r="AC244" s="210"/>
      <c r="AD244" s="210"/>
      <c r="AE244" s="211"/>
      <c r="AF244" s="144"/>
      <c r="AG244" s="188"/>
      <c r="AH244" s="189"/>
      <c r="AI244" s="189"/>
      <c r="AJ244" s="189"/>
      <c r="AK244" s="190"/>
      <c r="AL244" s="59"/>
    </row>
    <row r="245" spans="2:38" ht="5.0999999999999996" customHeight="1" x14ac:dyDescent="0.2">
      <c r="B245" s="58"/>
      <c r="C245" s="82"/>
      <c r="D245" s="144"/>
      <c r="E245" s="144"/>
      <c r="F245" s="144"/>
      <c r="G245" s="144"/>
      <c r="H245" s="144"/>
      <c r="I245" s="144"/>
      <c r="J245" s="144"/>
      <c r="K245" s="144"/>
      <c r="L245" s="144"/>
      <c r="M245" s="144"/>
      <c r="N245" s="144"/>
      <c r="O245" s="144"/>
      <c r="P245" s="144"/>
      <c r="Q245" s="144"/>
      <c r="R245" s="144"/>
      <c r="S245" s="144"/>
      <c r="T245" s="144"/>
      <c r="U245" s="144"/>
      <c r="V245" s="144"/>
      <c r="W245" s="144"/>
      <c r="X245" s="144"/>
      <c r="Y245" s="144"/>
      <c r="Z245" s="144"/>
      <c r="AA245" s="90"/>
      <c r="AB245" s="90"/>
      <c r="AC245" s="90"/>
      <c r="AD245" s="90"/>
      <c r="AE245" s="90"/>
      <c r="AF245" s="144"/>
      <c r="AG245" s="90"/>
      <c r="AH245" s="90"/>
      <c r="AI245" s="90"/>
      <c r="AJ245" s="90"/>
      <c r="AK245" s="90"/>
      <c r="AL245" s="59"/>
    </row>
    <row r="246" spans="2:38" ht="15" customHeight="1" x14ac:dyDescent="0.2">
      <c r="B246" s="58"/>
      <c r="C246" s="82" t="s">
        <v>10</v>
      </c>
      <c r="D246" s="191"/>
      <c r="E246" s="192"/>
      <c r="F246" s="192"/>
      <c r="G246" s="192"/>
      <c r="H246" s="192"/>
      <c r="I246" s="192"/>
      <c r="J246" s="192"/>
      <c r="K246" s="192"/>
      <c r="L246" s="192"/>
      <c r="M246" s="192"/>
      <c r="N246" s="192"/>
      <c r="O246" s="193"/>
      <c r="P246" s="144"/>
      <c r="Q246" s="209"/>
      <c r="R246" s="210"/>
      <c r="S246" s="210"/>
      <c r="T246" s="211"/>
      <c r="U246" s="144"/>
      <c r="V246" s="227"/>
      <c r="W246" s="228"/>
      <c r="X246" s="228"/>
      <c r="Y246" s="228"/>
      <c r="Z246" s="228"/>
      <c r="AA246" s="228"/>
      <c r="AB246" s="228"/>
      <c r="AC246" s="228"/>
      <c r="AD246" s="228"/>
      <c r="AE246" s="229"/>
      <c r="AF246" s="144"/>
      <c r="AG246" s="188" t="str">
        <f>IF(AA246="","",AA246*V246)</f>
        <v/>
      </c>
      <c r="AH246" s="189"/>
      <c r="AI246" s="189"/>
      <c r="AJ246" s="189"/>
      <c r="AK246" s="190"/>
      <c r="AL246" s="59"/>
    </row>
    <row r="247" spans="2:38" ht="5.0999999999999996" customHeight="1" x14ac:dyDescent="0.2">
      <c r="B247" s="58"/>
      <c r="C247" s="82"/>
      <c r="D247" s="74"/>
      <c r="E247" s="74"/>
      <c r="F247" s="74"/>
      <c r="G247" s="74"/>
      <c r="H247" s="74"/>
      <c r="I247" s="74"/>
      <c r="J247" s="74"/>
      <c r="K247" s="74"/>
      <c r="L247" s="74"/>
      <c r="M247" s="74"/>
      <c r="N247" s="74"/>
      <c r="O247" s="74"/>
      <c r="P247" s="144"/>
      <c r="Q247" s="83"/>
      <c r="R247" s="83"/>
      <c r="S247" s="83"/>
      <c r="T247" s="83"/>
      <c r="U247" s="144"/>
      <c r="V247" s="151"/>
      <c r="W247" s="151"/>
      <c r="X247" s="151"/>
      <c r="Y247" s="151"/>
      <c r="Z247" s="151"/>
      <c r="AA247" s="151"/>
      <c r="AB247" s="151"/>
      <c r="AC247" s="151"/>
      <c r="AD247" s="151"/>
      <c r="AE247" s="151"/>
      <c r="AF247" s="144"/>
      <c r="AG247" s="84"/>
      <c r="AH247" s="84"/>
      <c r="AI247" s="84"/>
      <c r="AJ247" s="84"/>
      <c r="AK247" s="84"/>
      <c r="AL247" s="59"/>
    </row>
    <row r="248" spans="2:38" ht="15" customHeight="1" x14ac:dyDescent="0.2">
      <c r="B248" s="58"/>
      <c r="C248" s="82" t="s">
        <v>61</v>
      </c>
      <c r="D248" s="191"/>
      <c r="E248" s="192"/>
      <c r="F248" s="192"/>
      <c r="G248" s="192"/>
      <c r="H248" s="192"/>
      <c r="I248" s="192"/>
      <c r="J248" s="192"/>
      <c r="K248" s="192"/>
      <c r="L248" s="192"/>
      <c r="M248" s="192"/>
      <c r="N248" s="192"/>
      <c r="O248" s="193"/>
      <c r="P248" s="144"/>
      <c r="Q248" s="209"/>
      <c r="R248" s="210"/>
      <c r="S248" s="210"/>
      <c r="T248" s="211"/>
      <c r="U248" s="144"/>
      <c r="V248" s="227"/>
      <c r="W248" s="228"/>
      <c r="X248" s="228"/>
      <c r="Y248" s="228"/>
      <c r="Z248" s="228"/>
      <c r="AA248" s="228"/>
      <c r="AB248" s="228"/>
      <c r="AC248" s="228"/>
      <c r="AD248" s="228"/>
      <c r="AE248" s="229"/>
      <c r="AF248" s="144"/>
      <c r="AG248" s="188" t="str">
        <f>IF(AA248="","",AA248*V248)</f>
        <v/>
      </c>
      <c r="AH248" s="189"/>
      <c r="AI248" s="189"/>
      <c r="AJ248" s="189"/>
      <c r="AK248" s="190"/>
      <c r="AL248" s="59"/>
    </row>
    <row r="249" spans="2:38" ht="5.0999999999999996" customHeight="1" x14ac:dyDescent="0.2">
      <c r="B249" s="58"/>
      <c r="C249" s="82"/>
      <c r="D249" s="74"/>
      <c r="E249" s="74"/>
      <c r="F249" s="74"/>
      <c r="G249" s="74"/>
      <c r="H249" s="74"/>
      <c r="I249" s="74"/>
      <c r="J249" s="74"/>
      <c r="K249" s="74"/>
      <c r="L249" s="74"/>
      <c r="M249" s="74"/>
      <c r="N249" s="74"/>
      <c r="O249" s="74"/>
      <c r="P249" s="144"/>
      <c r="Q249" s="83"/>
      <c r="R249" s="83"/>
      <c r="S249" s="83"/>
      <c r="T249" s="83"/>
      <c r="U249" s="144"/>
      <c r="V249" s="151"/>
      <c r="W249" s="151"/>
      <c r="X249" s="151"/>
      <c r="Y249" s="151"/>
      <c r="Z249" s="151"/>
      <c r="AA249" s="151"/>
      <c r="AB249" s="151"/>
      <c r="AC249" s="151"/>
      <c r="AD249" s="151"/>
      <c r="AE249" s="151"/>
      <c r="AF249" s="144"/>
      <c r="AG249" s="84"/>
      <c r="AH249" s="84"/>
      <c r="AI249" s="84"/>
      <c r="AJ249" s="84"/>
      <c r="AK249" s="84"/>
      <c r="AL249" s="59"/>
    </row>
    <row r="250" spans="2:38" ht="15" customHeight="1" x14ac:dyDescent="0.2">
      <c r="B250" s="58"/>
      <c r="C250" s="82" t="s">
        <v>62</v>
      </c>
      <c r="D250" s="191"/>
      <c r="E250" s="192"/>
      <c r="F250" s="192"/>
      <c r="G250" s="192"/>
      <c r="H250" s="192"/>
      <c r="I250" s="192"/>
      <c r="J250" s="192"/>
      <c r="K250" s="192"/>
      <c r="L250" s="192"/>
      <c r="M250" s="192"/>
      <c r="N250" s="192"/>
      <c r="O250" s="193"/>
      <c r="P250" s="144"/>
      <c r="Q250" s="209"/>
      <c r="R250" s="210"/>
      <c r="S250" s="210"/>
      <c r="T250" s="211"/>
      <c r="U250" s="144"/>
      <c r="V250" s="227"/>
      <c r="W250" s="228"/>
      <c r="X250" s="228"/>
      <c r="Y250" s="228"/>
      <c r="Z250" s="228"/>
      <c r="AA250" s="228"/>
      <c r="AB250" s="228"/>
      <c r="AC250" s="228"/>
      <c r="AD250" s="228"/>
      <c r="AE250" s="229"/>
      <c r="AF250" s="144"/>
      <c r="AG250" s="188" t="str">
        <f>IF(AA250="","",AA250*V250)</f>
        <v/>
      </c>
      <c r="AH250" s="189"/>
      <c r="AI250" s="189"/>
      <c r="AJ250" s="189"/>
      <c r="AK250" s="190"/>
      <c r="AL250" s="59"/>
    </row>
    <row r="251" spans="2:38" ht="5.0999999999999996" customHeight="1" x14ac:dyDescent="0.2">
      <c r="B251" s="64"/>
      <c r="C251" s="65"/>
      <c r="D251" s="65"/>
      <c r="E251" s="65"/>
      <c r="F251" s="65"/>
      <c r="G251" s="65"/>
      <c r="H251" s="65"/>
      <c r="I251" s="65"/>
      <c r="J251" s="65"/>
      <c r="K251" s="65"/>
      <c r="L251" s="65"/>
      <c r="M251" s="65"/>
      <c r="N251" s="65"/>
      <c r="O251" s="65"/>
      <c r="P251" s="65"/>
      <c r="Q251" s="65"/>
      <c r="R251" s="65"/>
      <c r="S251" s="65"/>
      <c r="T251" s="65"/>
      <c r="U251" s="65"/>
      <c r="V251" s="65"/>
      <c r="W251" s="65"/>
      <c r="X251" s="65"/>
      <c r="Y251" s="65"/>
      <c r="Z251" s="65"/>
      <c r="AA251" s="65"/>
      <c r="AB251" s="65"/>
      <c r="AC251" s="65"/>
      <c r="AD251" s="65"/>
      <c r="AE251" s="65"/>
      <c r="AF251" s="65"/>
      <c r="AG251" s="65"/>
      <c r="AH251" s="65"/>
      <c r="AI251" s="65"/>
      <c r="AJ251" s="65"/>
      <c r="AK251" s="65"/>
      <c r="AL251" s="66"/>
    </row>
    <row r="252" spans="2:38" ht="5.0999999999999996" customHeight="1" x14ac:dyDescent="0.2"/>
    <row r="253" spans="2:38" ht="5.0999999999999996" customHeight="1" x14ac:dyDescent="0.2">
      <c r="B253" s="55"/>
      <c r="C253" s="56"/>
      <c r="D253" s="56"/>
      <c r="E253" s="56"/>
      <c r="F253" s="56"/>
      <c r="G253" s="56"/>
      <c r="H253" s="56"/>
      <c r="I253" s="56"/>
      <c r="J253" s="56"/>
      <c r="K253" s="56"/>
      <c r="L253" s="56"/>
      <c r="M253" s="56"/>
      <c r="N253" s="56"/>
      <c r="O253" s="56"/>
      <c r="P253" s="56"/>
      <c r="Q253" s="56"/>
      <c r="R253" s="56"/>
      <c r="S253" s="56"/>
      <c r="T253" s="56"/>
      <c r="U253" s="56"/>
      <c r="V253" s="56"/>
      <c r="W253" s="56"/>
      <c r="X253" s="56"/>
      <c r="Y253" s="56"/>
      <c r="Z253" s="56"/>
      <c r="AA253" s="56"/>
      <c r="AB253" s="56"/>
      <c r="AC253" s="56"/>
      <c r="AD253" s="56"/>
      <c r="AE253" s="56"/>
      <c r="AF253" s="56"/>
      <c r="AG253" s="56"/>
      <c r="AH253" s="56"/>
      <c r="AI253" s="56"/>
      <c r="AJ253" s="56"/>
      <c r="AK253" s="56"/>
      <c r="AL253" s="57"/>
    </row>
    <row r="254" spans="2:38" ht="15" customHeight="1" x14ac:dyDescent="0.2">
      <c r="B254" s="58"/>
      <c r="C254" s="68" t="s">
        <v>188</v>
      </c>
      <c r="D254" s="52"/>
      <c r="E254" s="52"/>
      <c r="F254" s="52"/>
      <c r="G254" s="52"/>
      <c r="H254" s="52"/>
      <c r="I254" s="52"/>
      <c r="J254" s="52"/>
      <c r="K254" s="52"/>
      <c r="L254" s="52"/>
      <c r="M254" s="52"/>
      <c r="N254" s="52"/>
      <c r="O254" s="52"/>
      <c r="P254" s="52"/>
      <c r="Q254" s="52"/>
      <c r="R254" s="52"/>
      <c r="S254" s="52"/>
      <c r="T254" s="52"/>
      <c r="U254" s="52"/>
      <c r="V254" s="52"/>
      <c r="W254" s="52"/>
      <c r="X254" s="52"/>
      <c r="Y254" s="52"/>
      <c r="Z254" s="52"/>
      <c r="AA254" s="52"/>
      <c r="AB254" s="52"/>
      <c r="AC254" s="52"/>
      <c r="AD254" s="52"/>
      <c r="AE254" s="52"/>
      <c r="AF254" s="52"/>
      <c r="AG254" s="52"/>
      <c r="AH254" s="52"/>
      <c r="AI254" s="52"/>
      <c r="AJ254" s="52"/>
      <c r="AK254" s="52"/>
      <c r="AL254" s="59"/>
    </row>
    <row r="255" spans="2:38" ht="15" customHeight="1" x14ac:dyDescent="0.2">
      <c r="B255" s="58"/>
      <c r="C255" s="200"/>
      <c r="D255" s="201"/>
      <c r="E255" s="201"/>
      <c r="F255" s="201"/>
      <c r="G255" s="201"/>
      <c r="H255" s="201"/>
      <c r="I255" s="201"/>
      <c r="J255" s="201"/>
      <c r="K255" s="201"/>
      <c r="L255" s="201"/>
      <c r="M255" s="201"/>
      <c r="N255" s="201"/>
      <c r="O255" s="201"/>
      <c r="P255" s="201"/>
      <c r="Q255" s="201"/>
      <c r="R255" s="201"/>
      <c r="S255" s="201"/>
      <c r="T255" s="201"/>
      <c r="U255" s="201"/>
      <c r="V255" s="201"/>
      <c r="W255" s="201"/>
      <c r="X255" s="201"/>
      <c r="Y255" s="201"/>
      <c r="Z255" s="201"/>
      <c r="AA255" s="201"/>
      <c r="AB255" s="201"/>
      <c r="AC255" s="201"/>
      <c r="AD255" s="201"/>
      <c r="AE255" s="201"/>
      <c r="AF255" s="201"/>
      <c r="AG255" s="201"/>
      <c r="AH255" s="201"/>
      <c r="AI255" s="201"/>
      <c r="AJ255" s="201"/>
      <c r="AK255" s="202"/>
      <c r="AL255" s="59"/>
    </row>
    <row r="256" spans="2:38" ht="15" customHeight="1" x14ac:dyDescent="0.2">
      <c r="B256" s="58"/>
      <c r="C256" s="203"/>
      <c r="D256" s="204"/>
      <c r="E256" s="204"/>
      <c r="F256" s="204"/>
      <c r="G256" s="204"/>
      <c r="H256" s="204"/>
      <c r="I256" s="204"/>
      <c r="J256" s="204"/>
      <c r="K256" s="204"/>
      <c r="L256" s="204"/>
      <c r="M256" s="204"/>
      <c r="N256" s="204"/>
      <c r="O256" s="204"/>
      <c r="P256" s="204"/>
      <c r="Q256" s="204"/>
      <c r="R256" s="204"/>
      <c r="S256" s="204"/>
      <c r="T256" s="204"/>
      <c r="U256" s="204"/>
      <c r="V256" s="204"/>
      <c r="W256" s="204"/>
      <c r="X256" s="204"/>
      <c r="Y256" s="204"/>
      <c r="Z256" s="204"/>
      <c r="AA256" s="204"/>
      <c r="AB256" s="204"/>
      <c r="AC256" s="204"/>
      <c r="AD256" s="204"/>
      <c r="AE256" s="204"/>
      <c r="AF256" s="204"/>
      <c r="AG256" s="204"/>
      <c r="AH256" s="204"/>
      <c r="AI256" s="204"/>
      <c r="AJ256" s="204"/>
      <c r="AK256" s="205"/>
      <c r="AL256" s="59"/>
    </row>
    <row r="257" spans="1:47" ht="15" customHeight="1" x14ac:dyDescent="0.2">
      <c r="B257" s="58"/>
      <c r="C257" s="203"/>
      <c r="D257" s="204"/>
      <c r="E257" s="204"/>
      <c r="F257" s="204"/>
      <c r="G257" s="204"/>
      <c r="H257" s="204"/>
      <c r="I257" s="204"/>
      <c r="J257" s="204"/>
      <c r="K257" s="204"/>
      <c r="L257" s="204"/>
      <c r="M257" s="204"/>
      <c r="N257" s="204"/>
      <c r="O257" s="204"/>
      <c r="P257" s="204"/>
      <c r="Q257" s="204"/>
      <c r="R257" s="204"/>
      <c r="S257" s="204"/>
      <c r="T257" s="204"/>
      <c r="U257" s="204"/>
      <c r="V257" s="204"/>
      <c r="W257" s="204"/>
      <c r="X257" s="204"/>
      <c r="Y257" s="204"/>
      <c r="Z257" s="204"/>
      <c r="AA257" s="204"/>
      <c r="AB257" s="204"/>
      <c r="AC257" s="204"/>
      <c r="AD257" s="204"/>
      <c r="AE257" s="204"/>
      <c r="AF257" s="204"/>
      <c r="AG257" s="204"/>
      <c r="AH257" s="204"/>
      <c r="AI257" s="204"/>
      <c r="AJ257" s="204"/>
      <c r="AK257" s="205"/>
      <c r="AL257" s="59"/>
    </row>
    <row r="258" spans="1:47" ht="15" customHeight="1" x14ac:dyDescent="0.2">
      <c r="B258" s="58"/>
      <c r="C258" s="203"/>
      <c r="D258" s="204"/>
      <c r="E258" s="204"/>
      <c r="F258" s="204"/>
      <c r="G258" s="204"/>
      <c r="H258" s="204"/>
      <c r="I258" s="204"/>
      <c r="J258" s="204"/>
      <c r="K258" s="204"/>
      <c r="L258" s="204"/>
      <c r="M258" s="204"/>
      <c r="N258" s="204"/>
      <c r="O258" s="204"/>
      <c r="P258" s="204"/>
      <c r="Q258" s="204"/>
      <c r="R258" s="204"/>
      <c r="S258" s="204"/>
      <c r="T258" s="204"/>
      <c r="U258" s="204"/>
      <c r="V258" s="204"/>
      <c r="W258" s="204"/>
      <c r="X258" s="204"/>
      <c r="Y258" s="204"/>
      <c r="Z258" s="204"/>
      <c r="AA258" s="204"/>
      <c r="AB258" s="204"/>
      <c r="AC258" s="204"/>
      <c r="AD258" s="204"/>
      <c r="AE258" s="204"/>
      <c r="AF258" s="204"/>
      <c r="AG258" s="204"/>
      <c r="AH258" s="204"/>
      <c r="AI258" s="204"/>
      <c r="AJ258" s="204"/>
      <c r="AK258" s="205"/>
      <c r="AL258" s="59"/>
    </row>
    <row r="259" spans="1:47" ht="15" customHeight="1" x14ac:dyDescent="0.2">
      <c r="B259" s="58"/>
      <c r="C259" s="206"/>
      <c r="D259" s="207"/>
      <c r="E259" s="207"/>
      <c r="F259" s="207"/>
      <c r="G259" s="207"/>
      <c r="H259" s="207"/>
      <c r="I259" s="207"/>
      <c r="J259" s="207"/>
      <c r="K259" s="207"/>
      <c r="L259" s="207"/>
      <c r="M259" s="207"/>
      <c r="N259" s="207"/>
      <c r="O259" s="207"/>
      <c r="P259" s="207"/>
      <c r="Q259" s="207"/>
      <c r="R259" s="207"/>
      <c r="S259" s="207"/>
      <c r="T259" s="207"/>
      <c r="U259" s="207"/>
      <c r="V259" s="207"/>
      <c r="W259" s="207"/>
      <c r="X259" s="207"/>
      <c r="Y259" s="207"/>
      <c r="Z259" s="207"/>
      <c r="AA259" s="207"/>
      <c r="AB259" s="207"/>
      <c r="AC259" s="207"/>
      <c r="AD259" s="207"/>
      <c r="AE259" s="207"/>
      <c r="AF259" s="207"/>
      <c r="AG259" s="207"/>
      <c r="AH259" s="207"/>
      <c r="AI259" s="207"/>
      <c r="AJ259" s="207"/>
      <c r="AK259" s="208"/>
      <c r="AL259" s="59"/>
    </row>
    <row r="260" spans="1:47" ht="5.0999999999999996" customHeight="1" x14ac:dyDescent="0.2">
      <c r="B260" s="64"/>
      <c r="C260" s="65"/>
      <c r="D260" s="65"/>
      <c r="E260" s="65"/>
      <c r="F260" s="65"/>
      <c r="G260" s="65"/>
      <c r="H260" s="65"/>
      <c r="I260" s="65"/>
      <c r="J260" s="65"/>
      <c r="K260" s="65"/>
      <c r="L260" s="65"/>
      <c r="M260" s="65"/>
      <c r="N260" s="65"/>
      <c r="O260" s="65"/>
      <c r="P260" s="65"/>
      <c r="Q260" s="65"/>
      <c r="R260" s="65"/>
      <c r="S260" s="65"/>
      <c r="T260" s="65"/>
      <c r="U260" s="65"/>
      <c r="V260" s="65"/>
      <c r="W260" s="65"/>
      <c r="X260" s="65"/>
      <c r="Y260" s="65"/>
      <c r="Z260" s="65"/>
      <c r="AA260" s="65"/>
      <c r="AB260" s="65"/>
      <c r="AC260" s="65"/>
      <c r="AD260" s="65"/>
      <c r="AE260" s="65"/>
      <c r="AF260" s="65"/>
      <c r="AG260" s="65"/>
      <c r="AH260" s="65"/>
      <c r="AI260" s="65"/>
      <c r="AJ260" s="65"/>
      <c r="AK260" s="65"/>
      <c r="AL260" s="66"/>
    </row>
    <row r="263" spans="1:47" s="47" customFormat="1" ht="19.5" x14ac:dyDescent="0.2">
      <c r="A263" s="167"/>
      <c r="B263" s="48"/>
      <c r="C263" s="49" t="s">
        <v>358</v>
      </c>
      <c r="D263" s="49"/>
      <c r="E263" s="49"/>
      <c r="F263" s="49"/>
      <c r="G263" s="49"/>
      <c r="H263" s="49"/>
      <c r="I263" s="49"/>
      <c r="J263" s="49"/>
      <c r="K263" s="49"/>
      <c r="L263" s="49"/>
      <c r="M263" s="49"/>
      <c r="N263" s="49"/>
      <c r="O263" s="49"/>
      <c r="P263" s="49"/>
      <c r="Q263" s="49"/>
      <c r="R263" s="49"/>
      <c r="S263" s="49"/>
      <c r="T263" s="49"/>
      <c r="U263" s="49"/>
      <c r="V263" s="49"/>
      <c r="W263" s="49"/>
      <c r="X263" s="49"/>
      <c r="Y263" s="49"/>
      <c r="Z263" s="49"/>
      <c r="AA263" s="49"/>
      <c r="AB263" s="49"/>
      <c r="AC263" s="49"/>
      <c r="AD263" s="49"/>
      <c r="AE263" s="49"/>
      <c r="AF263" s="49"/>
      <c r="AG263" s="49"/>
      <c r="AH263" s="49"/>
      <c r="AI263" s="49"/>
      <c r="AJ263" s="49"/>
      <c r="AK263" s="49"/>
      <c r="AL263" s="50"/>
      <c r="AM263" s="170"/>
      <c r="AU263" s="51"/>
    </row>
    <row r="264" spans="1:47" s="52" customFormat="1" ht="5.0999999999999996" customHeight="1" x14ac:dyDescent="0.2">
      <c r="A264" s="58"/>
      <c r="B264" s="56"/>
      <c r="C264" s="56"/>
      <c r="D264" s="56"/>
      <c r="E264" s="56"/>
      <c r="F264" s="56"/>
      <c r="G264" s="56"/>
      <c r="H264" s="56"/>
      <c r="I264" s="56"/>
      <c r="J264" s="56"/>
      <c r="K264" s="56"/>
      <c r="L264" s="56"/>
      <c r="M264" s="56"/>
      <c r="N264" s="56"/>
      <c r="O264" s="56"/>
      <c r="P264" s="56"/>
      <c r="Q264" s="56"/>
      <c r="R264" s="56"/>
      <c r="S264" s="56"/>
      <c r="T264" s="56"/>
      <c r="U264" s="56"/>
      <c r="V264" s="56"/>
      <c r="W264" s="56"/>
      <c r="X264" s="56"/>
      <c r="Y264" s="56"/>
      <c r="Z264" s="56"/>
      <c r="AA264" s="56"/>
      <c r="AB264" s="56"/>
      <c r="AC264" s="56"/>
      <c r="AD264" s="56"/>
      <c r="AE264" s="56"/>
      <c r="AF264" s="56"/>
      <c r="AG264" s="56"/>
      <c r="AH264" s="56"/>
      <c r="AI264" s="56"/>
      <c r="AJ264" s="56"/>
      <c r="AK264" s="56"/>
      <c r="AL264" s="56"/>
      <c r="AM264" s="59"/>
    </row>
    <row r="265" spans="1:47" ht="5.0999999999999996" customHeight="1" x14ac:dyDescent="0.2">
      <c r="B265" s="55"/>
      <c r="C265" s="56"/>
      <c r="D265" s="56"/>
      <c r="E265" s="56"/>
      <c r="F265" s="56"/>
      <c r="G265" s="56"/>
      <c r="H265" s="56"/>
      <c r="I265" s="56"/>
      <c r="J265" s="56"/>
      <c r="K265" s="56"/>
      <c r="L265" s="56"/>
      <c r="M265" s="56"/>
      <c r="N265" s="56"/>
      <c r="O265" s="56"/>
      <c r="P265" s="56"/>
      <c r="Q265" s="56"/>
      <c r="R265" s="56"/>
      <c r="S265" s="56"/>
      <c r="T265" s="56"/>
      <c r="U265" s="56"/>
      <c r="V265" s="56"/>
      <c r="W265" s="56"/>
      <c r="X265" s="56"/>
      <c r="Y265" s="56"/>
      <c r="Z265" s="56"/>
      <c r="AA265" s="56"/>
      <c r="AB265" s="56"/>
      <c r="AC265" s="56"/>
      <c r="AD265" s="56"/>
      <c r="AE265" s="56"/>
      <c r="AF265" s="56"/>
      <c r="AG265" s="56"/>
      <c r="AH265" s="56"/>
      <c r="AI265" s="56"/>
      <c r="AJ265" s="56"/>
      <c r="AK265" s="56"/>
      <c r="AL265" s="57"/>
    </row>
    <row r="266" spans="1:47" ht="15" customHeight="1" x14ac:dyDescent="0.2">
      <c r="B266" s="58"/>
      <c r="C266" s="101"/>
      <c r="D266" s="101"/>
      <c r="E266" s="101"/>
      <c r="F266" s="101"/>
      <c r="G266" s="101"/>
      <c r="H266" s="101"/>
      <c r="I266" s="101"/>
      <c r="J266" s="101"/>
      <c r="K266" s="101"/>
      <c r="L266" s="101"/>
      <c r="M266" s="101"/>
      <c r="N266" s="101"/>
      <c r="O266" s="101"/>
      <c r="P266" s="217" t="s">
        <v>337</v>
      </c>
      <c r="Q266" s="217"/>
      <c r="R266" s="217"/>
      <c r="S266" s="217"/>
      <c r="T266" s="217"/>
      <c r="U266" s="217"/>
      <c r="V266" s="217"/>
      <c r="W266" s="217"/>
      <c r="X266" s="217"/>
      <c r="Y266" s="217"/>
      <c r="Z266" s="217"/>
      <c r="AA266" s="101"/>
      <c r="AB266" s="217" t="s">
        <v>338</v>
      </c>
      <c r="AC266" s="217"/>
      <c r="AD266" s="217"/>
      <c r="AE266" s="217"/>
      <c r="AF266" s="217"/>
      <c r="AG266" s="217"/>
      <c r="AH266" s="217"/>
      <c r="AI266" s="217"/>
      <c r="AJ266" s="217"/>
      <c r="AK266" s="217"/>
      <c r="AL266" s="219"/>
    </row>
    <row r="267" spans="1:47" ht="15" customHeight="1" x14ac:dyDescent="0.2">
      <c r="B267" s="58"/>
      <c r="C267" s="52"/>
      <c r="D267" s="52"/>
      <c r="E267" s="52"/>
      <c r="F267" s="52"/>
      <c r="G267" s="52"/>
      <c r="H267" s="52"/>
      <c r="I267" s="52"/>
      <c r="J267" s="52"/>
      <c r="K267" s="52"/>
      <c r="L267" s="52"/>
      <c r="M267" s="52"/>
      <c r="N267" s="52"/>
      <c r="O267" s="52"/>
      <c r="P267" s="52"/>
      <c r="Q267" s="52"/>
      <c r="R267" s="52"/>
      <c r="S267" s="52"/>
      <c r="T267" s="52"/>
      <c r="U267" s="52"/>
      <c r="V267" s="52"/>
      <c r="W267" s="52"/>
      <c r="X267" s="52"/>
      <c r="Y267" s="52"/>
      <c r="Z267" s="52"/>
      <c r="AA267" s="52"/>
      <c r="AB267" s="52"/>
      <c r="AC267" s="52"/>
      <c r="AD267" s="52"/>
      <c r="AE267" s="52"/>
      <c r="AF267" s="52"/>
      <c r="AG267" s="52"/>
      <c r="AH267" s="52"/>
      <c r="AI267" s="52"/>
      <c r="AJ267" s="52"/>
      <c r="AK267" s="52"/>
      <c r="AL267" s="59"/>
    </row>
    <row r="268" spans="1:47" ht="15" customHeight="1" x14ac:dyDescent="0.2">
      <c r="B268" s="58"/>
      <c r="C268" s="52"/>
      <c r="D268" s="52"/>
      <c r="E268" s="52"/>
      <c r="F268" s="52"/>
      <c r="G268" s="52"/>
      <c r="H268" s="52"/>
      <c r="I268" s="52"/>
      <c r="J268" s="52"/>
      <c r="K268" s="52"/>
      <c r="L268" s="52"/>
      <c r="M268" s="52"/>
      <c r="N268" s="52"/>
      <c r="O268" s="52"/>
      <c r="P268" s="52"/>
      <c r="Q268" s="52"/>
      <c r="R268" s="52"/>
      <c r="S268" s="52"/>
      <c r="T268" s="52"/>
      <c r="U268" s="52"/>
      <c r="V268" s="52"/>
      <c r="W268" s="52"/>
      <c r="X268" s="52"/>
      <c r="Y268" s="52"/>
      <c r="Z268" s="52"/>
      <c r="AA268" s="52"/>
      <c r="AB268" s="52"/>
      <c r="AC268" s="52"/>
      <c r="AD268" s="52"/>
      <c r="AE268" s="52"/>
      <c r="AF268" s="52"/>
      <c r="AG268" s="52"/>
      <c r="AH268" s="52"/>
      <c r="AI268" s="52"/>
      <c r="AJ268" s="52"/>
      <c r="AK268" s="52"/>
      <c r="AL268" s="59"/>
    </row>
    <row r="269" spans="1:47" ht="15" customHeight="1" x14ac:dyDescent="0.2">
      <c r="B269" s="58"/>
      <c r="C269" s="52" t="s">
        <v>339</v>
      </c>
      <c r="D269" s="52"/>
      <c r="E269" s="52"/>
      <c r="F269" s="52"/>
      <c r="G269" s="52"/>
      <c r="H269" s="52"/>
      <c r="I269" s="52"/>
      <c r="J269" s="52"/>
      <c r="K269" s="52"/>
      <c r="L269" s="52"/>
      <c r="M269" s="52"/>
      <c r="N269" s="52"/>
      <c r="O269" s="52"/>
      <c r="P269" s="260"/>
      <c r="Q269" s="260"/>
      <c r="R269" s="260"/>
      <c r="S269" s="260"/>
      <c r="T269" s="260"/>
      <c r="U269" s="260"/>
      <c r="V269" s="260"/>
      <c r="W269" s="260"/>
      <c r="X269" s="260"/>
      <c r="Y269" s="260"/>
      <c r="Z269" s="260"/>
      <c r="AA269" s="52"/>
      <c r="AB269" s="212"/>
      <c r="AC269" s="212"/>
      <c r="AD269" s="212"/>
      <c r="AE269" s="212"/>
      <c r="AF269" s="212"/>
      <c r="AG269" s="212"/>
      <c r="AH269" s="212"/>
      <c r="AI269" s="212"/>
      <c r="AJ269" s="212"/>
      <c r="AK269" s="212"/>
      <c r="AL269" s="213"/>
    </row>
    <row r="270" spans="1:47" ht="15" customHeight="1" x14ac:dyDescent="0.2">
      <c r="B270" s="58"/>
      <c r="C270" s="52"/>
      <c r="D270" s="52"/>
      <c r="E270" s="52"/>
      <c r="F270" s="52"/>
      <c r="G270" s="52"/>
      <c r="H270" s="52"/>
      <c r="I270" s="52"/>
      <c r="J270" s="52"/>
      <c r="K270" s="52"/>
      <c r="L270" s="52"/>
      <c r="M270" s="52"/>
      <c r="N270" s="52"/>
      <c r="O270" s="52"/>
      <c r="P270" s="52"/>
      <c r="Q270" s="52"/>
      <c r="R270" s="52"/>
      <c r="S270" s="52"/>
      <c r="T270" s="52"/>
      <c r="U270" s="52"/>
      <c r="V270" s="52"/>
      <c r="W270" s="52"/>
      <c r="X270" s="52"/>
      <c r="Y270" s="52"/>
      <c r="Z270" s="52"/>
      <c r="AA270" s="52"/>
      <c r="AB270" s="52"/>
      <c r="AC270" s="52"/>
      <c r="AD270" s="52"/>
      <c r="AE270" s="52"/>
      <c r="AF270" s="52"/>
      <c r="AG270" s="52"/>
      <c r="AH270" s="52"/>
      <c r="AI270" s="52"/>
      <c r="AJ270" s="52"/>
      <c r="AK270" s="52"/>
      <c r="AL270" s="59"/>
    </row>
    <row r="271" spans="1:47" ht="15" customHeight="1" x14ac:dyDescent="0.2">
      <c r="B271" s="58"/>
      <c r="C271" s="52"/>
      <c r="D271" s="52"/>
      <c r="E271" s="52"/>
      <c r="F271" s="52"/>
      <c r="G271" s="52"/>
      <c r="H271" s="52"/>
      <c r="I271" s="52"/>
      <c r="J271" s="52"/>
      <c r="K271" s="52"/>
      <c r="L271" s="52"/>
      <c r="M271" s="52"/>
      <c r="N271" s="52"/>
      <c r="O271" s="52"/>
      <c r="P271" s="52"/>
      <c r="Q271" s="52"/>
      <c r="R271" s="52"/>
      <c r="S271" s="52"/>
      <c r="T271" s="52"/>
      <c r="U271" s="52"/>
      <c r="V271" s="52"/>
      <c r="W271" s="52"/>
      <c r="X271" s="52"/>
      <c r="Y271" s="52"/>
      <c r="Z271" s="52"/>
      <c r="AA271" s="52"/>
      <c r="AB271" s="52"/>
      <c r="AC271" s="52"/>
      <c r="AD271" s="52"/>
      <c r="AE271" s="52"/>
      <c r="AF271" s="52"/>
      <c r="AG271" s="52"/>
      <c r="AH271" s="52"/>
      <c r="AI271" s="52"/>
      <c r="AJ271" s="52"/>
      <c r="AK271" s="52"/>
      <c r="AL271" s="59"/>
    </row>
    <row r="272" spans="1:47" ht="15" customHeight="1" x14ac:dyDescent="0.2">
      <c r="B272" s="58"/>
      <c r="C272" s="52" t="s">
        <v>455</v>
      </c>
      <c r="D272" s="52"/>
      <c r="E272" s="52"/>
      <c r="F272" s="52"/>
      <c r="G272" s="52"/>
      <c r="H272" s="52"/>
      <c r="I272" s="52"/>
      <c r="J272" s="52"/>
      <c r="K272" s="52"/>
      <c r="L272" s="52"/>
      <c r="M272" s="52"/>
      <c r="N272" s="52"/>
      <c r="O272" s="52"/>
      <c r="P272" s="260"/>
      <c r="Q272" s="260"/>
      <c r="R272" s="260"/>
      <c r="S272" s="260"/>
      <c r="T272" s="260"/>
      <c r="U272" s="260"/>
      <c r="V272" s="260"/>
      <c r="W272" s="260"/>
      <c r="X272" s="260"/>
      <c r="Y272" s="260"/>
      <c r="Z272" s="260"/>
      <c r="AA272" s="52"/>
      <c r="AB272" s="212"/>
      <c r="AC272" s="212"/>
      <c r="AD272" s="212"/>
      <c r="AE272" s="212"/>
      <c r="AF272" s="212"/>
      <c r="AG272" s="212"/>
      <c r="AH272" s="212"/>
      <c r="AI272" s="212"/>
      <c r="AJ272" s="212"/>
      <c r="AK272" s="212"/>
      <c r="AL272" s="213"/>
    </row>
    <row r="273" spans="2:38" ht="5.0999999999999996" customHeight="1" x14ac:dyDescent="0.2">
      <c r="B273" s="64"/>
      <c r="C273" s="65"/>
      <c r="D273" s="65"/>
      <c r="E273" s="65"/>
      <c r="F273" s="65"/>
      <c r="G273" s="65"/>
      <c r="H273" s="65"/>
      <c r="I273" s="65"/>
      <c r="J273" s="65"/>
      <c r="K273" s="65"/>
      <c r="L273" s="65"/>
      <c r="M273" s="65"/>
      <c r="N273" s="65"/>
      <c r="O273" s="65"/>
      <c r="P273" s="65"/>
      <c r="Q273" s="65"/>
      <c r="R273" s="65"/>
      <c r="S273" s="65"/>
      <c r="T273" s="65"/>
      <c r="U273" s="65"/>
      <c r="V273" s="65"/>
      <c r="W273" s="65"/>
      <c r="X273" s="65"/>
      <c r="Y273" s="65"/>
      <c r="Z273" s="65"/>
      <c r="AA273" s="65"/>
      <c r="AB273" s="65"/>
      <c r="AC273" s="65"/>
      <c r="AD273" s="65"/>
      <c r="AE273" s="65"/>
      <c r="AF273" s="65"/>
      <c r="AG273" s="65"/>
      <c r="AH273" s="65"/>
      <c r="AI273" s="65"/>
      <c r="AJ273" s="65"/>
      <c r="AK273" s="65"/>
      <c r="AL273" s="66"/>
    </row>
  </sheetData>
  <sheetProtection algorithmName="SHA-512" hashValue="UUPs8kr+KWeq4rfgCAGNy8HlW1TVrjJ9ivTHchFA4zWUUIaUTi46kYfTSNFJRPxPe9EKG/TLDIiVlMJZcF1l2g==" saltValue="jLbe7U8odmceFwW+qYNIAQ==" spinCount="100000" sheet="1" objects="1" scenarios="1"/>
  <mergeCells count="400">
    <mergeCell ref="AG17:AK17"/>
    <mergeCell ref="C19:G19"/>
    <mergeCell ref="I19:O19"/>
    <mergeCell ref="Q19:U19"/>
    <mergeCell ref="W19:AA19"/>
    <mergeCell ref="AC19:AK19"/>
    <mergeCell ref="C20:G20"/>
    <mergeCell ref="I20:O20"/>
    <mergeCell ref="Q20:U20"/>
    <mergeCell ref="W20:AA20"/>
    <mergeCell ref="AC20:AK20"/>
    <mergeCell ref="C22:G22"/>
    <mergeCell ref="I22:O22"/>
    <mergeCell ref="Q22:U22"/>
    <mergeCell ref="W22:AA22"/>
    <mergeCell ref="AC22:AK22"/>
    <mergeCell ref="C24:G24"/>
    <mergeCell ref="I24:O24"/>
    <mergeCell ref="Q24:U24"/>
    <mergeCell ref="W24:AA24"/>
    <mergeCell ref="AC24:AK24"/>
    <mergeCell ref="C26:G26"/>
    <mergeCell ref="I26:O26"/>
    <mergeCell ref="Q26:U26"/>
    <mergeCell ref="W26:AA26"/>
    <mergeCell ref="AC26:AK26"/>
    <mergeCell ref="D35:M35"/>
    <mergeCell ref="O35:V35"/>
    <mergeCell ref="X35:AE35"/>
    <mergeCell ref="AG35:AK35"/>
    <mergeCell ref="D37:M37"/>
    <mergeCell ref="O37:V37"/>
    <mergeCell ref="X37:AE37"/>
    <mergeCell ref="AG37:AK37"/>
    <mergeCell ref="AG30:AK30"/>
    <mergeCell ref="D32:L32"/>
    <mergeCell ref="O32:V32"/>
    <mergeCell ref="X32:AE32"/>
    <mergeCell ref="AG32:AK32"/>
    <mergeCell ref="D33:M33"/>
    <mergeCell ref="O33:V33"/>
    <mergeCell ref="X33:AE33"/>
    <mergeCell ref="AG33:AK33"/>
    <mergeCell ref="D43:M43"/>
    <mergeCell ref="O43:V43"/>
    <mergeCell ref="X43:AE43"/>
    <mergeCell ref="AG43:AK43"/>
    <mergeCell ref="D39:M39"/>
    <mergeCell ref="O39:V39"/>
    <mergeCell ref="X39:AE39"/>
    <mergeCell ref="AG39:AK39"/>
    <mergeCell ref="D41:M41"/>
    <mergeCell ref="O41:V41"/>
    <mergeCell ref="X41:AE41"/>
    <mergeCell ref="AG41:AK41"/>
    <mergeCell ref="D52:M52"/>
    <mergeCell ref="O52:V52"/>
    <mergeCell ref="X52:AE52"/>
    <mergeCell ref="AG52:AK52"/>
    <mergeCell ref="D54:M54"/>
    <mergeCell ref="O54:V54"/>
    <mergeCell ref="X54:AE54"/>
    <mergeCell ref="AG54:AK54"/>
    <mergeCell ref="AG47:AK47"/>
    <mergeCell ref="D49:L49"/>
    <mergeCell ref="O49:V49"/>
    <mergeCell ref="X49:AE49"/>
    <mergeCell ref="AG49:AK49"/>
    <mergeCell ref="D50:M50"/>
    <mergeCell ref="O50:V50"/>
    <mergeCell ref="X50:AE50"/>
    <mergeCell ref="AG50:AK50"/>
    <mergeCell ref="D56:M56"/>
    <mergeCell ref="O56:V56"/>
    <mergeCell ref="X56:AE56"/>
    <mergeCell ref="AG56:AK56"/>
    <mergeCell ref="AG60:AK60"/>
    <mergeCell ref="D62:L62"/>
    <mergeCell ref="O62:V62"/>
    <mergeCell ref="X62:AE62"/>
    <mergeCell ref="AG62:AK62"/>
    <mergeCell ref="D67:M67"/>
    <mergeCell ref="O67:V67"/>
    <mergeCell ref="X67:AE67"/>
    <mergeCell ref="AG67:AK67"/>
    <mergeCell ref="D69:M69"/>
    <mergeCell ref="O69:V69"/>
    <mergeCell ref="X69:AE69"/>
    <mergeCell ref="AG69:AK69"/>
    <mergeCell ref="D63:M63"/>
    <mergeCell ref="O63:V63"/>
    <mergeCell ref="X63:AE63"/>
    <mergeCell ref="AG63:AK63"/>
    <mergeCell ref="D65:M65"/>
    <mergeCell ref="O65:V65"/>
    <mergeCell ref="X65:AE65"/>
    <mergeCell ref="AG65:AK65"/>
    <mergeCell ref="AG73:AK73"/>
    <mergeCell ref="D75:O75"/>
    <mergeCell ref="Q75:T75"/>
    <mergeCell ref="V75:AE75"/>
    <mergeCell ref="AG75:AK75"/>
    <mergeCell ref="D76:O76"/>
    <mergeCell ref="Q76:T76"/>
    <mergeCell ref="V76:AE76"/>
    <mergeCell ref="AG76:AK76"/>
    <mergeCell ref="D82:O82"/>
    <mergeCell ref="V82:AE82"/>
    <mergeCell ref="AG82:AK82"/>
    <mergeCell ref="D84:O84"/>
    <mergeCell ref="V84:AE84"/>
    <mergeCell ref="AG84:AK84"/>
    <mergeCell ref="D78:O78"/>
    <mergeCell ref="V78:AE78"/>
    <mergeCell ref="AG78:AK78"/>
    <mergeCell ref="D80:O80"/>
    <mergeCell ref="V80:AE80"/>
    <mergeCell ref="AG80:AK80"/>
    <mergeCell ref="Q78:T78"/>
    <mergeCell ref="Q80:T80"/>
    <mergeCell ref="Q82:T82"/>
    <mergeCell ref="Q84:T84"/>
    <mergeCell ref="D86:O86"/>
    <mergeCell ref="V86:AE86"/>
    <mergeCell ref="AG86:AK86"/>
    <mergeCell ref="AG90:AK90"/>
    <mergeCell ref="D92:O92"/>
    <mergeCell ref="Q92:T92"/>
    <mergeCell ref="V92:Y92"/>
    <mergeCell ref="AA92:AE92"/>
    <mergeCell ref="AG92:AK92"/>
    <mergeCell ref="Q86:T86"/>
    <mergeCell ref="D93:O93"/>
    <mergeCell ref="Q93:T93"/>
    <mergeCell ref="V93:Y93"/>
    <mergeCell ref="AA93:AE93"/>
    <mergeCell ref="AG93:AK93"/>
    <mergeCell ref="D95:O95"/>
    <mergeCell ref="V95:Y95"/>
    <mergeCell ref="AA95:AE95"/>
    <mergeCell ref="AG95:AK95"/>
    <mergeCell ref="Q95:T95"/>
    <mergeCell ref="AG104:AK104"/>
    <mergeCell ref="AG108:AK108"/>
    <mergeCell ref="D110:S110"/>
    <mergeCell ref="U110:AE110"/>
    <mergeCell ref="AG110:AK110"/>
    <mergeCell ref="AG99:AK99"/>
    <mergeCell ref="D101:O101"/>
    <mergeCell ref="Q101:T101"/>
    <mergeCell ref="V101:AE101"/>
    <mergeCell ref="AG101:AK101"/>
    <mergeCell ref="D102:O102"/>
    <mergeCell ref="Q102:T102"/>
    <mergeCell ref="V102:AE102"/>
    <mergeCell ref="AG102:AK102"/>
    <mergeCell ref="Q104:T104"/>
    <mergeCell ref="AG115:AK115"/>
    <mergeCell ref="D117:S117"/>
    <mergeCell ref="U117:AE117"/>
    <mergeCell ref="AG117:AK117"/>
    <mergeCell ref="D111:S111"/>
    <mergeCell ref="U111:AE111"/>
    <mergeCell ref="AG111:AK111"/>
    <mergeCell ref="D113:S113"/>
    <mergeCell ref="U113:AE113"/>
    <mergeCell ref="AG113:AK113"/>
    <mergeCell ref="AG125:AK125"/>
    <mergeCell ref="D127:O127"/>
    <mergeCell ref="Q127:T127"/>
    <mergeCell ref="V127:Z127"/>
    <mergeCell ref="AB127:AE127"/>
    <mergeCell ref="AG127:AK127"/>
    <mergeCell ref="D119:S119"/>
    <mergeCell ref="U119:AE119"/>
    <mergeCell ref="AG119:AK119"/>
    <mergeCell ref="D121:S121"/>
    <mergeCell ref="U121:AE121"/>
    <mergeCell ref="AG121:AK121"/>
    <mergeCell ref="AG134:AK134"/>
    <mergeCell ref="D136:J136"/>
    <mergeCell ref="L136:O136"/>
    <mergeCell ref="Q136:U136"/>
    <mergeCell ref="W136:Z136"/>
    <mergeCell ref="AB136:AE136"/>
    <mergeCell ref="AG136:AK136"/>
    <mergeCell ref="D128:O128"/>
    <mergeCell ref="Q128:T128"/>
    <mergeCell ref="V128:Z128"/>
    <mergeCell ref="AB128:AE128"/>
    <mergeCell ref="AG128:AK128"/>
    <mergeCell ref="D130:O130"/>
    <mergeCell ref="V130:Z130"/>
    <mergeCell ref="AB130:AE130"/>
    <mergeCell ref="AG130:AK130"/>
    <mergeCell ref="Q130:T130"/>
    <mergeCell ref="W139:Z139"/>
    <mergeCell ref="AB139:AE139"/>
    <mergeCell ref="AG139:AK139"/>
    <mergeCell ref="D137:J137"/>
    <mergeCell ref="L137:O137"/>
    <mergeCell ref="Q137:U137"/>
    <mergeCell ref="W137:Z137"/>
    <mergeCell ref="AB137:AE137"/>
    <mergeCell ref="AG137:AK137"/>
    <mergeCell ref="W143:Z143"/>
    <mergeCell ref="AB143:AE143"/>
    <mergeCell ref="AG143:AK143"/>
    <mergeCell ref="D141:J141"/>
    <mergeCell ref="L141:O141"/>
    <mergeCell ref="Q141:U141"/>
    <mergeCell ref="W141:Z141"/>
    <mergeCell ref="AB141:AE141"/>
    <mergeCell ref="AG141:AK141"/>
    <mergeCell ref="W147:Z147"/>
    <mergeCell ref="AB147:AE147"/>
    <mergeCell ref="AG147:AK147"/>
    <mergeCell ref="D145:J145"/>
    <mergeCell ref="L145:O145"/>
    <mergeCell ref="Q145:U145"/>
    <mergeCell ref="W145:Z145"/>
    <mergeCell ref="AB145:AE145"/>
    <mergeCell ref="AG145:AK145"/>
    <mergeCell ref="V154:Z154"/>
    <mergeCell ref="AB154:AE154"/>
    <mergeCell ref="AG154:AK154"/>
    <mergeCell ref="D156:O156"/>
    <mergeCell ref="V156:Z156"/>
    <mergeCell ref="AB156:AE156"/>
    <mergeCell ref="AG156:AK156"/>
    <mergeCell ref="AG151:AK151"/>
    <mergeCell ref="D153:O153"/>
    <mergeCell ref="Q153:T153"/>
    <mergeCell ref="V153:Z153"/>
    <mergeCell ref="AB153:AE153"/>
    <mergeCell ref="AG153:AK153"/>
    <mergeCell ref="Q156:T156"/>
    <mergeCell ref="AG160:AK160"/>
    <mergeCell ref="D162:O162"/>
    <mergeCell ref="Q162:T162"/>
    <mergeCell ref="V162:AE162"/>
    <mergeCell ref="AG162:AK162"/>
    <mergeCell ref="D163:O163"/>
    <mergeCell ref="Q163:T163"/>
    <mergeCell ref="V163:AE163"/>
    <mergeCell ref="AG163:AK163"/>
    <mergeCell ref="V172:AE172"/>
    <mergeCell ref="AG172:AK172"/>
    <mergeCell ref="D174:O174"/>
    <mergeCell ref="V174:AE174"/>
    <mergeCell ref="AG174:AK174"/>
    <mergeCell ref="D165:O165"/>
    <mergeCell ref="V165:AE165"/>
    <mergeCell ref="AG165:AK165"/>
    <mergeCell ref="AG169:AK169"/>
    <mergeCell ref="D171:O171"/>
    <mergeCell ref="Q171:T171"/>
    <mergeCell ref="V171:AE171"/>
    <mergeCell ref="AG171:AK171"/>
    <mergeCell ref="Q165:T165"/>
    <mergeCell ref="Q174:T174"/>
    <mergeCell ref="AG178:AK178"/>
    <mergeCell ref="D180:O180"/>
    <mergeCell ref="Q180:T180"/>
    <mergeCell ref="V180:AE180"/>
    <mergeCell ref="AG180:AK180"/>
    <mergeCell ref="D181:O181"/>
    <mergeCell ref="Q181:T181"/>
    <mergeCell ref="V181:AE181"/>
    <mergeCell ref="AG181:AK181"/>
    <mergeCell ref="V190:AE190"/>
    <mergeCell ref="AG190:AK190"/>
    <mergeCell ref="D192:O192"/>
    <mergeCell ref="V192:AE192"/>
    <mergeCell ref="AG192:AK192"/>
    <mergeCell ref="D183:O183"/>
    <mergeCell ref="V183:AE183"/>
    <mergeCell ref="AG183:AK183"/>
    <mergeCell ref="AG187:AK187"/>
    <mergeCell ref="D189:O189"/>
    <mergeCell ref="Q189:T189"/>
    <mergeCell ref="V189:AE189"/>
    <mergeCell ref="AG189:AK189"/>
    <mergeCell ref="Q183:T183"/>
    <mergeCell ref="Q192:T192"/>
    <mergeCell ref="V214:AE214"/>
    <mergeCell ref="AG214:AK214"/>
    <mergeCell ref="D216:O216"/>
    <mergeCell ref="V216:AE216"/>
    <mergeCell ref="AG216:AK216"/>
    <mergeCell ref="C200:AK204"/>
    <mergeCell ref="AG211:AK211"/>
    <mergeCell ref="D213:O213"/>
    <mergeCell ref="Q213:T213"/>
    <mergeCell ref="V213:AE213"/>
    <mergeCell ref="AG213:AK213"/>
    <mergeCell ref="Q216:T216"/>
    <mergeCell ref="V222:AE222"/>
    <mergeCell ref="AG222:AK222"/>
    <mergeCell ref="D224:O224"/>
    <mergeCell ref="V224:AE224"/>
    <mergeCell ref="AG224:AK224"/>
    <mergeCell ref="D218:O218"/>
    <mergeCell ref="V218:AE218"/>
    <mergeCell ref="AG218:AK218"/>
    <mergeCell ref="D220:O220"/>
    <mergeCell ref="V220:AE220"/>
    <mergeCell ref="AG220:AK220"/>
    <mergeCell ref="Q218:T218"/>
    <mergeCell ref="Q220:T220"/>
    <mergeCell ref="Q222:T222"/>
    <mergeCell ref="Q224:T224"/>
    <mergeCell ref="V233:AE233"/>
    <mergeCell ref="AG233:AK233"/>
    <mergeCell ref="D235:O235"/>
    <mergeCell ref="V235:AE235"/>
    <mergeCell ref="AG235:AK235"/>
    <mergeCell ref="AG228:AK228"/>
    <mergeCell ref="D230:O230"/>
    <mergeCell ref="Q230:T230"/>
    <mergeCell ref="V230:AE230"/>
    <mergeCell ref="AG230:AK230"/>
    <mergeCell ref="D231:O231"/>
    <mergeCell ref="Q231:T231"/>
    <mergeCell ref="V231:AE231"/>
    <mergeCell ref="AG231:AK231"/>
    <mergeCell ref="Q233:T233"/>
    <mergeCell ref="Q235:T235"/>
    <mergeCell ref="V237:AE237"/>
    <mergeCell ref="AG237:AK237"/>
    <mergeCell ref="AG241:AK241"/>
    <mergeCell ref="D243:O243"/>
    <mergeCell ref="Q243:T243"/>
    <mergeCell ref="V243:AE243"/>
    <mergeCell ref="P269:Z269"/>
    <mergeCell ref="AB269:AL269"/>
    <mergeCell ref="P272:Z272"/>
    <mergeCell ref="AB272:AL272"/>
    <mergeCell ref="C255:AK259"/>
    <mergeCell ref="D248:O248"/>
    <mergeCell ref="V248:AE248"/>
    <mergeCell ref="AG248:AK248"/>
    <mergeCell ref="D250:O250"/>
    <mergeCell ref="V250:AE250"/>
    <mergeCell ref="AG250:AK250"/>
    <mergeCell ref="AG243:AK243"/>
    <mergeCell ref="Q237:T237"/>
    <mergeCell ref="P266:Z266"/>
    <mergeCell ref="AB266:AL266"/>
    <mergeCell ref="D244:O244"/>
    <mergeCell ref="Q244:T244"/>
    <mergeCell ref="V244:AE244"/>
    <mergeCell ref="AG244:AK244"/>
    <mergeCell ref="D246:O246"/>
    <mergeCell ref="V246:AE246"/>
    <mergeCell ref="AG246:AK246"/>
    <mergeCell ref="C11:S11"/>
    <mergeCell ref="D222:O222"/>
    <mergeCell ref="D214:O214"/>
    <mergeCell ref="Q214:T214"/>
    <mergeCell ref="D190:O190"/>
    <mergeCell ref="Q190:T190"/>
    <mergeCell ref="D172:O172"/>
    <mergeCell ref="Q172:T172"/>
    <mergeCell ref="D154:O154"/>
    <mergeCell ref="Q154:T154"/>
    <mergeCell ref="D147:J147"/>
    <mergeCell ref="L147:O147"/>
    <mergeCell ref="Q147:U147"/>
    <mergeCell ref="D143:J143"/>
    <mergeCell ref="L143:O143"/>
    <mergeCell ref="Q143:U143"/>
    <mergeCell ref="U11:AK11"/>
    <mergeCell ref="B39:C39"/>
    <mergeCell ref="B41:C41"/>
    <mergeCell ref="B43:C43"/>
    <mergeCell ref="B82:C82"/>
    <mergeCell ref="B84:C84"/>
    <mergeCell ref="B86:C86"/>
    <mergeCell ref="B117:C117"/>
    <mergeCell ref="Q246:T246"/>
    <mergeCell ref="Q248:T248"/>
    <mergeCell ref="Q250:T250"/>
    <mergeCell ref="B222:C222"/>
    <mergeCell ref="B224:C224"/>
    <mergeCell ref="B119:C119"/>
    <mergeCell ref="B121:C121"/>
    <mergeCell ref="B143:C143"/>
    <mergeCell ref="B145:C145"/>
    <mergeCell ref="B147:C147"/>
    <mergeCell ref="B220:C220"/>
    <mergeCell ref="D237:O237"/>
    <mergeCell ref="D233:O233"/>
    <mergeCell ref="D139:J139"/>
    <mergeCell ref="L139:O139"/>
    <mergeCell ref="Q139:U139"/>
    <mergeCell ref="D115:S115"/>
    <mergeCell ref="U115:AE115"/>
    <mergeCell ref="D104:O104"/>
    <mergeCell ref="V104:AE104"/>
  </mergeCells>
  <conditionalFormatting sqref="AG17:AK17">
    <cfRule type="cellIs" dxfId="35" priority="43" operator="equal">
      <formula>""</formula>
    </cfRule>
  </conditionalFormatting>
  <conditionalFormatting sqref="C20:G20 I20:O20 Q20:U20 W20:AA20 AC20:AK20">
    <cfRule type="cellIs" dxfId="34" priority="42" operator="equal">
      <formula>$AG$17="non"</formula>
    </cfRule>
  </conditionalFormatting>
  <conditionalFormatting sqref="D33:M33 O33:V33 X33:AE33 AG33:AK33">
    <cfRule type="cellIs" dxfId="33" priority="41" operator="equal">
      <formula>$AG$30="non"</formula>
    </cfRule>
  </conditionalFormatting>
  <conditionalFormatting sqref="D50:M50 O50:V50 X50:AE50 AG50:AK50">
    <cfRule type="cellIs" dxfId="32" priority="38" operator="equal">
      <formula>$AG$47="non"</formula>
    </cfRule>
  </conditionalFormatting>
  <conditionalFormatting sqref="D63:M63 O63:V63 X63:AE63 AG63:AK63">
    <cfRule type="cellIs" dxfId="31" priority="37" operator="equal">
      <formula>$AG$60="non"</formula>
    </cfRule>
  </conditionalFormatting>
  <conditionalFormatting sqref="D76:O76 Q76:T76 V76:AE76 AG76:AK76">
    <cfRule type="cellIs" dxfId="30" priority="36" operator="equal">
      <formula>$AG$73="non"</formula>
    </cfRule>
  </conditionalFormatting>
  <conditionalFormatting sqref="D93:O93 Q93:T93 V93:Y93 AA93:AE93 AG93:AK93">
    <cfRule type="cellIs" dxfId="29" priority="35" operator="equal">
      <formula>$AG$90="non"</formula>
    </cfRule>
  </conditionalFormatting>
  <conditionalFormatting sqref="D102:O102 Q102:T102 V102:AE102 AG102:AK102">
    <cfRule type="cellIs" dxfId="28" priority="34" operator="equal">
      <formula>$AG$99="non"</formula>
    </cfRule>
  </conditionalFormatting>
  <conditionalFormatting sqref="D111:S111 U111:AE111 AG111:AK111">
    <cfRule type="cellIs" dxfId="27" priority="33" operator="equal">
      <formula>$AG$108="non"</formula>
    </cfRule>
  </conditionalFormatting>
  <conditionalFormatting sqref="D128:O128 Q128:T128 V128:Z128 AB128:AE128">
    <cfRule type="cellIs" dxfId="26" priority="32" operator="equal">
      <formula>$AG$125="non"</formula>
    </cfRule>
  </conditionalFormatting>
  <conditionalFormatting sqref="D137:J137 L137:O137 Q137:U137 W137:Z137 AB137:AE137">
    <cfRule type="cellIs" dxfId="25" priority="31" operator="equal">
      <formula>$AG$134="non"</formula>
    </cfRule>
  </conditionalFormatting>
  <conditionalFormatting sqref="D154:O154 Q154:T154 AB154:AE154 V154:Z154">
    <cfRule type="cellIs" dxfId="24" priority="30" operator="equal">
      <formula>$AG$151="non"</formula>
    </cfRule>
  </conditionalFormatting>
  <conditionalFormatting sqref="AG163:AK163 V163:AE163 D163:O163 Q163:T163">
    <cfRule type="cellIs" dxfId="23" priority="29" operator="equal">
      <formula>$AG$160="non"</formula>
    </cfRule>
  </conditionalFormatting>
  <conditionalFormatting sqref="D172:O172 Q172:T172 V172:AE172 AG172:AK172">
    <cfRule type="cellIs" dxfId="22" priority="28" operator="equal">
      <formula>$AG$169="non"</formula>
    </cfRule>
  </conditionalFormatting>
  <conditionalFormatting sqref="D181:O181 Q181:T181 V181:AE181 AG181:AK181">
    <cfRule type="cellIs" dxfId="21" priority="27" operator="equal">
      <formula>$AG$178="non"</formula>
    </cfRule>
  </conditionalFormatting>
  <conditionalFormatting sqref="D190:O190 Q190:T190 V190:AE190 AG190:AK190">
    <cfRule type="cellIs" dxfId="20" priority="26" operator="equal">
      <formula>$AG$187="non"</formula>
    </cfRule>
  </conditionalFormatting>
  <conditionalFormatting sqref="D214:O214 Q214:T214 V214:AE214 AG214:AK214">
    <cfRule type="cellIs" dxfId="19" priority="25" operator="equal">
      <formula>$AG$211="non"</formula>
    </cfRule>
  </conditionalFormatting>
  <conditionalFormatting sqref="D231:O231 Q231:T231 V231:AE231 AG231:AK231">
    <cfRule type="cellIs" dxfId="18" priority="24" operator="equal">
      <formula>$AG$228="non"</formula>
    </cfRule>
  </conditionalFormatting>
  <conditionalFormatting sqref="D244:O244 Q244:T244 V244:AE244 AG244:AK244">
    <cfRule type="cellIs" dxfId="17" priority="23" operator="equal">
      <formula>$AG$241="non"</formula>
    </cfRule>
  </conditionalFormatting>
  <conditionalFormatting sqref="AG228:AK228">
    <cfRule type="cellIs" dxfId="16" priority="2" operator="equal">
      <formula>""</formula>
    </cfRule>
  </conditionalFormatting>
  <conditionalFormatting sqref="AG30:AK30">
    <cfRule type="cellIs" dxfId="15" priority="17" operator="equal">
      <formula>""</formula>
    </cfRule>
  </conditionalFormatting>
  <conditionalFormatting sqref="AG47:AK47">
    <cfRule type="cellIs" dxfId="14" priority="16" operator="equal">
      <formula>""</formula>
    </cfRule>
  </conditionalFormatting>
  <conditionalFormatting sqref="AG60:AK60">
    <cfRule type="cellIs" dxfId="13" priority="15" operator="equal">
      <formula>""</formula>
    </cfRule>
  </conditionalFormatting>
  <conditionalFormatting sqref="AG73:AK73">
    <cfRule type="cellIs" dxfId="12" priority="14" operator="equal">
      <formula>""</formula>
    </cfRule>
  </conditionalFormatting>
  <conditionalFormatting sqref="AG90:AK90">
    <cfRule type="cellIs" dxfId="11" priority="13" operator="equal">
      <formula>""</formula>
    </cfRule>
  </conditionalFormatting>
  <conditionalFormatting sqref="AG99:AK99">
    <cfRule type="cellIs" dxfId="10" priority="12" operator="equal">
      <formula>""</formula>
    </cfRule>
  </conditionalFormatting>
  <conditionalFormatting sqref="AG108:AK108">
    <cfRule type="cellIs" dxfId="9" priority="11" operator="equal">
      <formula>""</formula>
    </cfRule>
  </conditionalFormatting>
  <conditionalFormatting sqref="AG125:AK125">
    <cfRule type="cellIs" dxfId="8" priority="10" operator="equal">
      <formula>""</formula>
    </cfRule>
  </conditionalFormatting>
  <conditionalFormatting sqref="AG134:AK134">
    <cfRule type="cellIs" dxfId="7" priority="9" operator="equal">
      <formula>""</formula>
    </cfRule>
  </conditionalFormatting>
  <conditionalFormatting sqref="AG151:AK151">
    <cfRule type="cellIs" dxfId="6" priority="8" operator="equal">
      <formula>""</formula>
    </cfRule>
  </conditionalFormatting>
  <conditionalFormatting sqref="AG160:AK160">
    <cfRule type="cellIs" dxfId="5" priority="7" operator="equal">
      <formula>""</formula>
    </cfRule>
  </conditionalFormatting>
  <conditionalFormatting sqref="AG169:AK169">
    <cfRule type="cellIs" dxfId="4" priority="6" operator="equal">
      <formula>""</formula>
    </cfRule>
  </conditionalFormatting>
  <conditionalFormatting sqref="AG178:AK178">
    <cfRule type="cellIs" dxfId="3" priority="5" operator="equal">
      <formula>""</formula>
    </cfRule>
  </conditionalFormatting>
  <conditionalFormatting sqref="AG187:AK187">
    <cfRule type="cellIs" dxfId="2" priority="4" operator="equal">
      <formula>""</formula>
    </cfRule>
  </conditionalFormatting>
  <conditionalFormatting sqref="AG211:AK211">
    <cfRule type="cellIs" dxfId="1" priority="3" operator="equal">
      <formula>""</formula>
    </cfRule>
  </conditionalFormatting>
  <conditionalFormatting sqref="AG241:AK241">
    <cfRule type="cellIs" dxfId="0" priority="1" operator="equal">
      <formula>""</formula>
    </cfRule>
  </conditionalFormatting>
  <dataValidations count="6">
    <dataValidation type="list" allowBlank="1" showInputMessage="1" showErrorMessage="1" sqref="W147:Z147 W137:Z137 W139:Z139 W141:Z141 W143:Z143 W145:Z145">
      <formula1>"Propriété individuelle,Copropriété,Propriété commune"</formula1>
    </dataValidation>
    <dataValidation type="list" allowBlank="1" showInputMessage="1" showErrorMessage="1" sqref="AC24:AF24 AC22:AF22 AC20:AF20 AC26:AF26">
      <formula1>"Mandataire,Personne sous curatelle,Tiers"</formula1>
    </dataValidation>
    <dataValidation type="list" allowBlank="1" showInputMessage="1" showErrorMessage="1" sqref="AG74:AK74 AG20:AK20 AG26:AK26 AG1:AK13 AG155:AK155 AG45:AK45 AG24:AK24 AG22:AK22 AG274:AK1048576 AG241:AK241 AG211:AK211 AG228:AK228">
      <formula1>"oui,non"</formula1>
    </dataValidation>
    <dataValidation type="list" allowBlank="1" showInputMessage="1" showErrorMessage="1" sqref="I26:O26 I20:O20 I22:O22 I24:O24">
      <formula1>#REF!</formula1>
    </dataValidation>
    <dataValidation type="custom" allowBlank="1" showInputMessage="1" showErrorMessage="1" sqref="C20:G20">
      <formula1>AG17="oui"</formula1>
    </dataValidation>
    <dataValidation type="custom" allowBlank="1" showInputMessage="1" showErrorMessage="1" sqref="D33:M33 D50:M50 D63:M63 D76:O76 D93:O93 D102:O102 D111:S111 D128:O128 D137:J137 D154:O154 D163:O163 D172:O172 D181:O181 D190:O190 D214:O214 D231:O231 D244:O244">
      <formula1>AG30="oui"</formula1>
    </dataValidation>
  </dataValidations>
  <pageMargins left="0.35433070866141736" right="0.31496062992125984" top="0.94488188976377963" bottom="0.55118110236220474" header="0.19685039370078741" footer="0.31496062992125984"/>
  <pageSetup paperSize="9" orientation="portrait" r:id="rId1"/>
  <headerFooter>
    <oddFooter>&amp;R&amp;6&amp;P/&amp;N</oddFooter>
  </headerFooter>
  <rowBreaks count="3" manualBreakCount="3">
    <brk id="71" max="16383" man="1"/>
    <brk id="132" max="16383" man="1"/>
    <brk id="205"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'Tabelle 3'!$G$31:$G$32</xm:f>
          </x14:formula1>
          <xm:sqref>AG17:AK17 AG187:AK187 AG178:AK178 AG160:AK160 AG169:AK169 AG151:AK151 AG134:AK134 AG125:AK125 AG108:AK108 AG99:AK99 AG90:AK90 AG73:AK73 AG60:AK60 AG47:AK47 AG30:AK30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AN917"/>
  <sheetViews>
    <sheetView zoomScale="115" zoomScaleNormal="115" workbookViewId="0"/>
  </sheetViews>
  <sheetFormatPr baseColWidth="10" defaultColWidth="0" defaultRowHeight="14.25" x14ac:dyDescent="0.2"/>
  <cols>
    <col min="1" max="1" width="7.5" style="2" customWidth="1"/>
    <col min="2" max="2" width="0.875" style="2" customWidth="1"/>
    <col min="3" max="15" width="2.25" style="2" customWidth="1"/>
    <col min="16" max="16" width="1.375" style="2" customWidth="1"/>
    <col min="17" max="21" width="2.25" style="2" customWidth="1"/>
    <col min="22" max="22" width="1.375" style="2" customWidth="1"/>
    <col min="23" max="32" width="2.25" style="2" customWidth="1"/>
    <col min="33" max="33" width="1.375" style="2" customWidth="1"/>
    <col min="34" max="38" width="2.25" style="2" customWidth="1"/>
    <col min="39" max="39" width="1.25" style="2" customWidth="1"/>
    <col min="40" max="40" width="7.5" style="2" customWidth="1"/>
    <col min="41" max="16384" width="2.25" style="2" hidden="1"/>
  </cols>
  <sheetData>
    <row r="1" spans="2:39" s="1" customFormat="1" ht="27" x14ac:dyDescent="0.2">
      <c r="B1" s="1" t="s">
        <v>359</v>
      </c>
    </row>
    <row r="2" spans="2:39" s="3" customFormat="1" ht="27" x14ac:dyDescent="0.2">
      <c r="B2" s="3" t="s">
        <v>132</v>
      </c>
    </row>
    <row r="5" spans="2:39" ht="5.0999999999999996" customHeight="1" x14ac:dyDescent="0.2">
      <c r="B5" s="34"/>
      <c r="C5" s="19"/>
      <c r="D5" s="19"/>
      <c r="E5" s="19"/>
      <c r="F5" s="19"/>
      <c r="G5" s="19"/>
      <c r="H5" s="19"/>
      <c r="I5" s="19"/>
      <c r="J5" s="19"/>
      <c r="K5" s="19"/>
      <c r="L5" s="19"/>
      <c r="M5" s="19"/>
      <c r="N5" s="19"/>
      <c r="O5" s="19"/>
      <c r="P5" s="19"/>
      <c r="Q5" s="19"/>
      <c r="R5" s="19"/>
      <c r="S5" s="19"/>
      <c r="T5" s="19"/>
      <c r="U5" s="19"/>
      <c r="V5" s="19"/>
      <c r="W5" s="19"/>
      <c r="X5" s="19"/>
      <c r="Y5" s="19"/>
      <c r="Z5" s="19"/>
      <c r="AA5" s="19"/>
      <c r="AB5" s="19"/>
      <c r="AC5" s="19"/>
      <c r="AD5" s="19"/>
      <c r="AE5" s="19"/>
      <c r="AF5" s="19"/>
      <c r="AG5" s="19"/>
      <c r="AH5" s="19"/>
      <c r="AI5" s="19"/>
      <c r="AJ5" s="19"/>
      <c r="AK5" s="19"/>
      <c r="AL5" s="19"/>
      <c r="AM5" s="35"/>
    </row>
    <row r="6" spans="2:39" s="126" customFormat="1" ht="15" customHeight="1" x14ac:dyDescent="0.2">
      <c r="B6" s="36"/>
      <c r="C6" s="17" t="s">
        <v>362</v>
      </c>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37"/>
    </row>
    <row r="7" spans="2:39" s="126" customFormat="1" ht="4.5" customHeight="1" x14ac:dyDescent="0.2">
      <c r="B7" s="36"/>
      <c r="C7" s="17"/>
      <c r="D7" s="17"/>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17"/>
      <c r="AI7" s="17"/>
      <c r="AJ7" s="17"/>
      <c r="AK7" s="17"/>
      <c r="AL7" s="17"/>
      <c r="AM7" s="37"/>
    </row>
    <row r="8" spans="2:39" s="126" customFormat="1" ht="15" customHeight="1" x14ac:dyDescent="0.2">
      <c r="B8" s="36"/>
      <c r="C8" s="18" t="s">
        <v>361</v>
      </c>
      <c r="D8" s="17"/>
      <c r="E8" s="17"/>
      <c r="F8" s="17"/>
      <c r="G8" s="17"/>
      <c r="H8" s="17"/>
      <c r="I8" s="17"/>
      <c r="J8" s="17"/>
      <c r="K8" s="17"/>
      <c r="L8" s="17"/>
      <c r="M8" s="17"/>
      <c r="N8" s="17"/>
      <c r="O8" s="17"/>
      <c r="P8" s="17"/>
      <c r="Q8" s="17"/>
      <c r="R8" s="17"/>
      <c r="S8" s="17"/>
      <c r="T8" s="17"/>
      <c r="U8" s="17"/>
      <c r="V8" s="17"/>
      <c r="W8" s="17"/>
      <c r="X8" s="17"/>
      <c r="Y8" s="17"/>
      <c r="Z8" s="17"/>
      <c r="AA8" s="17"/>
      <c r="AB8" s="17"/>
      <c r="AC8" s="17"/>
      <c r="AD8" s="17"/>
      <c r="AE8" s="17"/>
      <c r="AF8" s="17"/>
      <c r="AG8" s="17"/>
      <c r="AH8" s="17"/>
      <c r="AI8" s="17"/>
      <c r="AJ8" s="17"/>
      <c r="AK8" s="17"/>
      <c r="AL8" s="17"/>
      <c r="AM8" s="37"/>
    </row>
    <row r="9" spans="2:39" s="126" customFormat="1" ht="15" customHeight="1" x14ac:dyDescent="0.2">
      <c r="B9" s="36"/>
      <c r="C9" s="18" t="s">
        <v>360</v>
      </c>
      <c r="D9" s="17"/>
      <c r="E9" s="17"/>
      <c r="F9" s="17"/>
      <c r="G9" s="17"/>
      <c r="H9" s="17"/>
      <c r="I9" s="17"/>
      <c r="J9" s="17"/>
      <c r="K9" s="17"/>
      <c r="L9" s="17"/>
      <c r="M9" s="17"/>
      <c r="N9" s="17"/>
      <c r="O9" s="17"/>
      <c r="P9" s="17"/>
      <c r="Q9" s="17"/>
      <c r="R9" s="17"/>
      <c r="S9" s="17"/>
      <c r="T9" s="17"/>
      <c r="U9" s="17"/>
      <c r="V9" s="17"/>
      <c r="W9" s="17"/>
      <c r="X9" s="17"/>
      <c r="Y9" s="17"/>
      <c r="Z9" s="17"/>
      <c r="AA9" s="17"/>
      <c r="AB9" s="17"/>
      <c r="AC9" s="17"/>
      <c r="AD9" s="17"/>
      <c r="AE9" s="17"/>
      <c r="AF9" s="17"/>
      <c r="AG9" s="17"/>
      <c r="AH9" s="17"/>
      <c r="AI9" s="17"/>
      <c r="AJ9" s="17"/>
      <c r="AK9" s="17"/>
      <c r="AL9" s="17"/>
      <c r="AM9" s="37"/>
    </row>
    <row r="10" spans="2:39" s="126" customFormat="1" ht="4.5" customHeight="1" x14ac:dyDescent="0.2">
      <c r="B10" s="40"/>
      <c r="C10" s="41"/>
      <c r="D10" s="41"/>
      <c r="E10" s="41"/>
      <c r="F10" s="41"/>
      <c r="G10" s="41"/>
      <c r="H10" s="41"/>
      <c r="I10" s="41"/>
      <c r="J10" s="41"/>
      <c r="K10" s="41"/>
      <c r="L10" s="41"/>
      <c r="M10" s="41"/>
      <c r="N10" s="41"/>
      <c r="O10" s="41"/>
      <c r="P10" s="41"/>
      <c r="Q10" s="41"/>
      <c r="R10" s="41"/>
      <c r="S10" s="41"/>
      <c r="T10" s="41"/>
      <c r="U10" s="41"/>
      <c r="V10" s="41"/>
      <c r="W10" s="41"/>
      <c r="X10" s="41"/>
      <c r="Y10" s="41"/>
      <c r="Z10" s="41"/>
      <c r="AA10" s="41"/>
      <c r="AB10" s="41"/>
      <c r="AC10" s="41"/>
      <c r="AD10" s="41"/>
      <c r="AE10" s="41"/>
      <c r="AF10" s="41"/>
      <c r="AG10" s="41"/>
      <c r="AH10" s="41"/>
      <c r="AI10" s="41"/>
      <c r="AJ10" s="41"/>
      <c r="AK10" s="41"/>
      <c r="AL10" s="41"/>
      <c r="AM10" s="42"/>
    </row>
    <row r="11" spans="2:39" s="126" customFormat="1" ht="4.5" customHeight="1" x14ac:dyDescent="0.2"/>
    <row r="12" spans="2:39" s="126" customFormat="1" ht="4.5" customHeight="1" x14ac:dyDescent="0.2">
      <c r="B12" s="34"/>
      <c r="C12" s="19"/>
      <c r="D12" s="19"/>
      <c r="E12" s="19"/>
      <c r="F12" s="19"/>
      <c r="G12" s="19"/>
      <c r="H12" s="19"/>
      <c r="I12" s="19"/>
      <c r="J12" s="19"/>
      <c r="K12" s="19"/>
      <c r="L12" s="19"/>
      <c r="M12" s="19"/>
      <c r="N12" s="19"/>
      <c r="O12" s="19"/>
      <c r="P12" s="19"/>
      <c r="Q12" s="19"/>
      <c r="R12" s="19"/>
      <c r="S12" s="19"/>
      <c r="T12" s="19"/>
      <c r="U12" s="19"/>
      <c r="V12" s="19"/>
      <c r="W12" s="19"/>
      <c r="X12" s="19"/>
      <c r="Y12" s="19"/>
      <c r="Z12" s="19"/>
      <c r="AA12" s="19"/>
      <c r="AB12" s="19"/>
      <c r="AC12" s="19"/>
      <c r="AD12" s="19"/>
      <c r="AE12" s="19"/>
      <c r="AF12" s="19"/>
      <c r="AG12" s="19"/>
      <c r="AH12" s="19"/>
      <c r="AI12" s="19"/>
      <c r="AJ12" s="19"/>
      <c r="AK12" s="19"/>
      <c r="AL12" s="19"/>
      <c r="AM12" s="35"/>
    </row>
    <row r="13" spans="2:39" s="126" customFormat="1" ht="15" customHeight="1" x14ac:dyDescent="0.2">
      <c r="B13" s="36"/>
      <c r="C13" s="17" t="s">
        <v>363</v>
      </c>
      <c r="D13" s="17"/>
      <c r="E13" s="17"/>
      <c r="F13" s="17"/>
      <c r="G13" s="17"/>
      <c r="H13" s="17"/>
      <c r="I13" s="17"/>
      <c r="J13" s="17"/>
      <c r="K13" s="17"/>
      <c r="L13" s="17"/>
      <c r="M13" s="17"/>
      <c r="N13" s="17"/>
      <c r="O13" s="17"/>
      <c r="P13" s="17"/>
      <c r="Q13" s="17"/>
      <c r="R13" s="17"/>
      <c r="S13" s="17"/>
      <c r="T13" s="17"/>
      <c r="U13" s="17"/>
      <c r="V13" s="17"/>
      <c r="W13" s="17"/>
      <c r="X13" s="17"/>
      <c r="Y13" s="17"/>
      <c r="Z13" s="17"/>
      <c r="AA13" s="17"/>
      <c r="AB13" s="17"/>
      <c r="AC13" s="17"/>
      <c r="AD13" s="17"/>
      <c r="AE13" s="17"/>
      <c r="AF13" s="17"/>
      <c r="AG13" s="17"/>
      <c r="AH13" s="17"/>
      <c r="AI13" s="17"/>
      <c r="AJ13" s="17"/>
      <c r="AK13" s="17"/>
      <c r="AL13" s="17"/>
      <c r="AM13" s="37"/>
    </row>
    <row r="14" spans="2:39" s="126" customFormat="1" ht="4.5" customHeight="1" x14ac:dyDescent="0.2">
      <c r="B14" s="36"/>
      <c r="C14" s="17"/>
      <c r="D14" s="17"/>
      <c r="E14" s="17"/>
      <c r="F14" s="17"/>
      <c r="G14" s="17"/>
      <c r="H14" s="17"/>
      <c r="I14" s="17"/>
      <c r="J14" s="17"/>
      <c r="K14" s="17"/>
      <c r="L14" s="17"/>
      <c r="M14" s="17"/>
      <c r="N14" s="17"/>
      <c r="O14" s="17"/>
      <c r="P14" s="17"/>
      <c r="Q14" s="17"/>
      <c r="R14" s="17"/>
      <c r="S14" s="17"/>
      <c r="T14" s="17"/>
      <c r="U14" s="17"/>
      <c r="V14" s="17"/>
      <c r="W14" s="17"/>
      <c r="X14" s="17"/>
      <c r="Y14" s="17"/>
      <c r="Z14" s="17"/>
      <c r="AA14" s="17"/>
      <c r="AB14" s="17"/>
      <c r="AC14" s="17"/>
      <c r="AD14" s="17"/>
      <c r="AE14" s="17"/>
      <c r="AF14" s="17"/>
      <c r="AG14" s="17"/>
      <c r="AH14" s="17"/>
      <c r="AI14" s="17"/>
      <c r="AJ14" s="17"/>
      <c r="AK14" s="17"/>
      <c r="AL14" s="17"/>
      <c r="AM14" s="37"/>
    </row>
    <row r="15" spans="2:39" s="126" customFormat="1" ht="15" customHeight="1" x14ac:dyDescent="0.2">
      <c r="B15" s="129"/>
      <c r="C15" s="127" t="s">
        <v>283</v>
      </c>
      <c r="D15" s="127"/>
      <c r="E15" s="127"/>
      <c r="F15" s="127"/>
      <c r="G15" s="127"/>
      <c r="H15" s="127"/>
      <c r="I15" s="127"/>
      <c r="J15" s="127"/>
      <c r="K15" s="127"/>
      <c r="L15" s="127"/>
      <c r="M15" s="127"/>
      <c r="N15" s="127"/>
      <c r="O15" s="127"/>
      <c r="P15" s="127"/>
      <c r="Q15" s="127"/>
      <c r="R15" s="127"/>
      <c r="S15" s="262" t="s">
        <v>67</v>
      </c>
      <c r="T15" s="263"/>
      <c r="U15" s="127" t="s">
        <v>364</v>
      </c>
      <c r="V15" s="127"/>
      <c r="W15" s="127"/>
      <c r="X15" s="127"/>
      <c r="Y15" s="127"/>
      <c r="Z15" s="127"/>
      <c r="AA15" s="127"/>
      <c r="AB15" s="127"/>
      <c r="AC15" s="127"/>
      <c r="AD15" s="127"/>
      <c r="AE15" s="127"/>
      <c r="AF15" s="127"/>
      <c r="AG15" s="127"/>
      <c r="AH15" s="127"/>
      <c r="AI15" s="127"/>
      <c r="AJ15" s="127"/>
      <c r="AK15" s="127"/>
      <c r="AL15" s="127"/>
      <c r="AM15" s="128"/>
    </row>
    <row r="16" spans="2:39" s="126" customFormat="1" ht="4.5" customHeight="1" x14ac:dyDescent="0.2">
      <c r="B16" s="129"/>
      <c r="C16" s="127"/>
      <c r="D16" s="127"/>
      <c r="E16" s="127"/>
      <c r="F16" s="127"/>
      <c r="G16" s="127"/>
      <c r="H16" s="127"/>
      <c r="I16" s="127"/>
      <c r="J16" s="127"/>
      <c r="K16" s="127"/>
      <c r="L16" s="127"/>
      <c r="M16" s="127"/>
      <c r="N16" s="127"/>
      <c r="O16" s="127"/>
      <c r="P16" s="127"/>
      <c r="Q16" s="127"/>
      <c r="R16" s="127"/>
      <c r="S16" s="127"/>
      <c r="T16" s="127"/>
      <c r="U16" s="127"/>
      <c r="V16" s="127"/>
      <c r="W16" s="127"/>
      <c r="X16" s="127"/>
      <c r="Y16" s="127"/>
      <c r="Z16" s="127"/>
      <c r="AA16" s="127"/>
      <c r="AB16" s="127"/>
      <c r="AC16" s="127"/>
      <c r="AD16" s="127"/>
      <c r="AE16" s="127"/>
      <c r="AF16" s="127"/>
      <c r="AG16" s="127"/>
      <c r="AH16" s="127"/>
      <c r="AI16" s="127"/>
      <c r="AJ16" s="127"/>
      <c r="AK16" s="127"/>
      <c r="AL16" s="127"/>
      <c r="AM16" s="128"/>
    </row>
    <row r="17" spans="2:39" s="126" customFormat="1" ht="15" customHeight="1" x14ac:dyDescent="0.2">
      <c r="B17" s="129"/>
      <c r="C17" s="127" t="s">
        <v>284</v>
      </c>
      <c r="D17" s="127"/>
      <c r="E17" s="127"/>
      <c r="F17" s="127"/>
      <c r="G17" s="127"/>
      <c r="H17" s="127"/>
      <c r="I17" s="127"/>
      <c r="J17" s="127"/>
      <c r="K17" s="127"/>
      <c r="L17" s="127"/>
      <c r="M17" s="127"/>
      <c r="N17" s="127"/>
      <c r="O17" s="127"/>
      <c r="P17" s="127"/>
      <c r="Q17" s="127"/>
      <c r="R17" s="127"/>
      <c r="S17" s="262" t="s">
        <v>67</v>
      </c>
      <c r="T17" s="263"/>
      <c r="U17" s="127" t="s">
        <v>365</v>
      </c>
      <c r="V17" s="127"/>
      <c r="W17" s="127"/>
      <c r="X17" s="127"/>
      <c r="Y17" s="127"/>
      <c r="Z17" s="127"/>
      <c r="AA17" s="127"/>
      <c r="AB17" s="127"/>
      <c r="AC17" s="127"/>
      <c r="AD17" s="127"/>
      <c r="AE17" s="127"/>
      <c r="AF17" s="127"/>
      <c r="AG17" s="127"/>
      <c r="AH17" s="127"/>
      <c r="AI17" s="127"/>
      <c r="AJ17" s="127"/>
      <c r="AK17" s="127"/>
      <c r="AL17" s="127"/>
      <c r="AM17" s="128"/>
    </row>
    <row r="18" spans="2:39" s="126" customFormat="1" ht="4.5" customHeight="1" x14ac:dyDescent="0.2">
      <c r="B18" s="129"/>
      <c r="C18" s="127"/>
      <c r="D18" s="127"/>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127"/>
      <c r="AI18" s="127"/>
      <c r="AJ18" s="127"/>
      <c r="AK18" s="127"/>
      <c r="AL18" s="127"/>
      <c r="AM18" s="128"/>
    </row>
    <row r="19" spans="2:39" s="126" customFormat="1" ht="15" customHeight="1" x14ac:dyDescent="0.2">
      <c r="B19" s="129"/>
      <c r="C19" s="127" t="s">
        <v>366</v>
      </c>
      <c r="D19" s="127"/>
      <c r="E19" s="127"/>
      <c r="F19" s="127"/>
      <c r="G19" s="127"/>
      <c r="H19" s="127"/>
      <c r="I19" s="127"/>
      <c r="J19" s="127"/>
      <c r="K19" s="127"/>
      <c r="L19" s="127"/>
      <c r="M19" s="127"/>
      <c r="N19" s="127"/>
      <c r="O19" s="127"/>
      <c r="P19" s="127"/>
      <c r="Q19" s="127"/>
      <c r="R19" s="127"/>
      <c r="S19" s="262" t="s">
        <v>67</v>
      </c>
      <c r="T19" s="263"/>
      <c r="U19" s="127" t="s">
        <v>367</v>
      </c>
      <c r="V19" s="127"/>
      <c r="W19" s="127"/>
      <c r="X19" s="127"/>
      <c r="Y19" s="127"/>
      <c r="Z19" s="127"/>
      <c r="AA19" s="127"/>
      <c r="AB19" s="127"/>
      <c r="AC19" s="127"/>
      <c r="AD19" s="127"/>
      <c r="AE19" s="127"/>
      <c r="AF19" s="127"/>
      <c r="AG19" s="127"/>
      <c r="AH19" s="127"/>
      <c r="AI19" s="127"/>
      <c r="AJ19" s="127"/>
      <c r="AK19" s="127"/>
      <c r="AL19" s="127"/>
      <c r="AM19" s="128"/>
    </row>
    <row r="20" spans="2:39" s="126" customFormat="1" ht="4.5" customHeight="1" x14ac:dyDescent="0.2">
      <c r="B20" s="129"/>
      <c r="C20" s="127"/>
      <c r="D20" s="127"/>
      <c r="E20" s="127"/>
      <c r="F20" s="127"/>
      <c r="G20" s="127"/>
      <c r="H20" s="127"/>
      <c r="I20" s="127"/>
      <c r="J20" s="127"/>
      <c r="K20" s="127"/>
      <c r="L20" s="127"/>
      <c r="M20" s="127"/>
      <c r="N20" s="127"/>
      <c r="O20" s="127"/>
      <c r="P20" s="127"/>
      <c r="Q20" s="127"/>
      <c r="R20" s="127"/>
      <c r="S20" s="127"/>
      <c r="T20" s="127"/>
      <c r="U20" s="127"/>
      <c r="V20" s="127"/>
      <c r="W20" s="127"/>
      <c r="X20" s="127"/>
      <c r="Y20" s="127"/>
      <c r="Z20" s="127"/>
      <c r="AA20" s="127"/>
      <c r="AB20" s="127"/>
      <c r="AC20" s="127"/>
      <c r="AD20" s="127"/>
      <c r="AE20" s="127"/>
      <c r="AF20" s="127"/>
      <c r="AG20" s="127"/>
      <c r="AH20" s="127"/>
      <c r="AI20" s="127"/>
      <c r="AJ20" s="127"/>
      <c r="AK20" s="127"/>
      <c r="AL20" s="127"/>
      <c r="AM20" s="128"/>
    </row>
    <row r="21" spans="2:39" s="126" customFormat="1" ht="15" customHeight="1" x14ac:dyDescent="0.2">
      <c r="B21" s="129"/>
      <c r="C21" s="127" t="s">
        <v>282</v>
      </c>
      <c r="D21" s="127"/>
      <c r="E21" s="127"/>
      <c r="F21" s="127"/>
      <c r="G21" s="127"/>
      <c r="H21" s="127"/>
      <c r="I21" s="127"/>
      <c r="J21" s="127"/>
      <c r="K21" s="127"/>
      <c r="L21" s="127"/>
      <c r="M21" s="127"/>
      <c r="N21" s="127"/>
      <c r="O21" s="127"/>
      <c r="P21" s="127"/>
      <c r="Q21" s="127"/>
      <c r="R21" s="127"/>
      <c r="S21" s="262" t="s">
        <v>67</v>
      </c>
      <c r="T21" s="263"/>
      <c r="U21" s="127" t="s">
        <v>368</v>
      </c>
      <c r="V21" s="127"/>
      <c r="W21" s="127"/>
      <c r="X21" s="127"/>
      <c r="Y21" s="127"/>
      <c r="Z21" s="127"/>
      <c r="AA21" s="127"/>
      <c r="AB21" s="127"/>
      <c r="AC21" s="127"/>
      <c r="AD21" s="127"/>
      <c r="AE21" s="127"/>
      <c r="AF21" s="127"/>
      <c r="AG21" s="127"/>
      <c r="AH21" s="127"/>
      <c r="AI21" s="127"/>
      <c r="AJ21" s="127"/>
      <c r="AK21" s="127"/>
      <c r="AL21" s="127"/>
      <c r="AM21" s="128"/>
    </row>
    <row r="22" spans="2:39" s="126" customFormat="1" ht="4.5" customHeight="1" x14ac:dyDescent="0.2">
      <c r="B22" s="129"/>
      <c r="C22" s="127"/>
      <c r="D22" s="127"/>
      <c r="E22" s="127"/>
      <c r="F22" s="127"/>
      <c r="G22" s="127"/>
      <c r="H22" s="127"/>
      <c r="I22" s="127"/>
      <c r="J22" s="127"/>
      <c r="K22" s="127"/>
      <c r="L22" s="127"/>
      <c r="M22" s="127"/>
      <c r="N22" s="127"/>
      <c r="O22" s="127"/>
      <c r="P22" s="127"/>
      <c r="Q22" s="127"/>
      <c r="R22" s="127"/>
      <c r="S22" s="127"/>
      <c r="T22" s="127"/>
      <c r="U22" s="127"/>
      <c r="V22" s="127"/>
      <c r="W22" s="127"/>
      <c r="X22" s="127"/>
      <c r="Y22" s="127"/>
      <c r="Z22" s="127"/>
      <c r="AA22" s="127"/>
      <c r="AB22" s="127"/>
      <c r="AC22" s="127"/>
      <c r="AD22" s="127"/>
      <c r="AE22" s="127"/>
      <c r="AF22" s="127"/>
      <c r="AG22" s="127"/>
      <c r="AH22" s="127"/>
      <c r="AI22" s="127"/>
      <c r="AJ22" s="127"/>
      <c r="AK22" s="127"/>
      <c r="AL22" s="127"/>
      <c r="AM22" s="128"/>
    </row>
    <row r="23" spans="2:39" s="126" customFormat="1" ht="15" customHeight="1" x14ac:dyDescent="0.2">
      <c r="B23" s="129"/>
      <c r="C23" s="127" t="s">
        <v>286</v>
      </c>
      <c r="D23" s="127"/>
      <c r="E23" s="127"/>
      <c r="F23" s="127"/>
      <c r="G23" s="127"/>
      <c r="H23" s="127"/>
      <c r="I23" s="127"/>
      <c r="J23" s="127"/>
      <c r="K23" s="127"/>
      <c r="L23" s="127"/>
      <c r="M23" s="127"/>
      <c r="N23" s="127"/>
      <c r="O23" s="127"/>
      <c r="P23" s="127"/>
      <c r="Q23" s="127"/>
      <c r="R23" s="127"/>
      <c r="S23" s="262" t="s">
        <v>67</v>
      </c>
      <c r="T23" s="263"/>
      <c r="U23" s="127" t="s">
        <v>369</v>
      </c>
      <c r="V23" s="127"/>
      <c r="W23" s="127"/>
      <c r="X23" s="127"/>
      <c r="Y23" s="127"/>
      <c r="Z23" s="127"/>
      <c r="AA23" s="127"/>
      <c r="AB23" s="127"/>
      <c r="AC23" s="127"/>
      <c r="AD23" s="127"/>
      <c r="AE23" s="127"/>
      <c r="AF23" s="127"/>
      <c r="AG23" s="127"/>
      <c r="AH23" s="127"/>
      <c r="AI23" s="127"/>
      <c r="AJ23" s="127"/>
      <c r="AK23" s="127"/>
      <c r="AL23" s="127"/>
      <c r="AM23" s="128"/>
    </row>
    <row r="24" spans="2:39" s="126" customFormat="1" ht="4.5" customHeight="1" x14ac:dyDescent="0.2">
      <c r="B24" s="129"/>
      <c r="C24" s="127"/>
      <c r="D24" s="127"/>
      <c r="E24" s="127"/>
      <c r="F24" s="127"/>
      <c r="G24" s="127"/>
      <c r="H24" s="127"/>
      <c r="I24" s="127"/>
      <c r="J24" s="127"/>
      <c r="K24" s="127"/>
      <c r="L24" s="127"/>
      <c r="M24" s="127"/>
      <c r="N24" s="127"/>
      <c r="O24" s="127"/>
      <c r="P24" s="127"/>
      <c r="Q24" s="127"/>
      <c r="R24" s="127"/>
      <c r="S24" s="127"/>
      <c r="T24" s="127"/>
      <c r="U24" s="127"/>
      <c r="V24" s="127"/>
      <c r="W24" s="127"/>
      <c r="X24" s="127"/>
      <c r="Y24" s="127"/>
      <c r="Z24" s="127"/>
      <c r="AA24" s="127"/>
      <c r="AB24" s="127"/>
      <c r="AC24" s="127"/>
      <c r="AD24" s="127"/>
      <c r="AE24" s="127"/>
      <c r="AF24" s="127"/>
      <c r="AG24" s="127"/>
      <c r="AH24" s="127"/>
      <c r="AI24" s="127"/>
      <c r="AJ24" s="127"/>
      <c r="AK24" s="127"/>
      <c r="AL24" s="127"/>
      <c r="AM24" s="128"/>
    </row>
    <row r="25" spans="2:39" s="126" customFormat="1" ht="15" customHeight="1" x14ac:dyDescent="0.2">
      <c r="B25" s="129"/>
      <c r="C25" s="127" t="s">
        <v>370</v>
      </c>
      <c r="D25" s="127"/>
      <c r="E25" s="127"/>
      <c r="F25" s="127"/>
      <c r="G25" s="127"/>
      <c r="H25" s="127"/>
      <c r="I25" s="127"/>
      <c r="J25" s="127"/>
      <c r="K25" s="127"/>
      <c r="L25" s="127"/>
      <c r="M25" s="127"/>
      <c r="N25" s="127"/>
      <c r="O25" s="127"/>
      <c r="P25" s="127"/>
      <c r="Q25" s="127"/>
      <c r="R25" s="127"/>
      <c r="S25" s="262" t="s">
        <v>67</v>
      </c>
      <c r="T25" s="263"/>
      <c r="U25" s="127" t="s">
        <v>449</v>
      </c>
      <c r="V25" s="127"/>
      <c r="W25" s="127"/>
      <c r="X25" s="127"/>
      <c r="Y25" s="127"/>
      <c r="Z25" s="127"/>
      <c r="AA25" s="127"/>
      <c r="AB25" s="127"/>
      <c r="AC25" s="127"/>
      <c r="AD25" s="127"/>
      <c r="AE25" s="127"/>
      <c r="AF25" s="127"/>
      <c r="AG25" s="127"/>
      <c r="AH25" s="127"/>
      <c r="AI25" s="127"/>
      <c r="AJ25" s="127"/>
      <c r="AK25" s="127"/>
      <c r="AL25" s="127"/>
      <c r="AM25" s="128"/>
    </row>
    <row r="26" spans="2:39" s="126" customFormat="1" ht="4.5" customHeight="1" x14ac:dyDescent="0.2">
      <c r="B26" s="129"/>
      <c r="C26" s="127"/>
      <c r="D26" s="127"/>
      <c r="E26" s="127"/>
      <c r="F26" s="127"/>
      <c r="G26" s="127"/>
      <c r="H26" s="127"/>
      <c r="I26" s="127"/>
      <c r="J26" s="127"/>
      <c r="K26" s="127"/>
      <c r="L26" s="127"/>
      <c r="M26" s="127"/>
      <c r="N26" s="127"/>
      <c r="O26" s="127"/>
      <c r="P26" s="127"/>
      <c r="Q26" s="127"/>
      <c r="R26" s="127"/>
      <c r="S26" s="127"/>
      <c r="T26" s="127"/>
      <c r="U26" s="127"/>
      <c r="V26" s="127"/>
      <c r="W26" s="127"/>
      <c r="X26" s="127"/>
      <c r="Y26" s="127"/>
      <c r="Z26" s="127"/>
      <c r="AA26" s="127"/>
      <c r="AB26" s="127"/>
      <c r="AC26" s="127"/>
      <c r="AD26" s="127"/>
      <c r="AE26" s="127"/>
      <c r="AF26" s="127"/>
      <c r="AG26" s="127"/>
      <c r="AH26" s="127"/>
      <c r="AI26" s="127"/>
      <c r="AJ26" s="127"/>
      <c r="AK26" s="127"/>
      <c r="AL26" s="127"/>
      <c r="AM26" s="128"/>
    </row>
    <row r="27" spans="2:39" s="126" customFormat="1" ht="15" customHeight="1" x14ac:dyDescent="0.2">
      <c r="B27" s="129"/>
      <c r="C27" s="127" t="s">
        <v>371</v>
      </c>
      <c r="D27" s="127"/>
      <c r="E27" s="127"/>
      <c r="F27" s="127"/>
      <c r="G27" s="127"/>
      <c r="H27" s="127"/>
      <c r="I27" s="127"/>
      <c r="J27" s="127"/>
      <c r="K27" s="127"/>
      <c r="L27" s="127"/>
      <c r="M27" s="127"/>
      <c r="N27" s="127"/>
      <c r="O27" s="127"/>
      <c r="P27" s="127"/>
      <c r="Q27" s="127"/>
      <c r="R27" s="127"/>
      <c r="S27" s="262" t="s">
        <v>67</v>
      </c>
      <c r="T27" s="263"/>
      <c r="U27" s="127" t="s">
        <v>372</v>
      </c>
      <c r="V27" s="127"/>
      <c r="W27" s="127"/>
      <c r="X27" s="127"/>
      <c r="Y27" s="127"/>
      <c r="Z27" s="127"/>
      <c r="AA27" s="127"/>
      <c r="AB27" s="127"/>
      <c r="AC27" s="127"/>
      <c r="AD27" s="127"/>
      <c r="AE27" s="127"/>
      <c r="AF27" s="127"/>
      <c r="AG27" s="127"/>
      <c r="AH27" s="127"/>
      <c r="AI27" s="127"/>
      <c r="AJ27" s="127"/>
      <c r="AK27" s="127"/>
      <c r="AL27" s="127"/>
      <c r="AM27" s="128"/>
    </row>
    <row r="28" spans="2:39" s="126" customFormat="1" ht="4.5" customHeight="1" x14ac:dyDescent="0.2">
      <c r="B28" s="129"/>
      <c r="C28" s="127"/>
      <c r="D28" s="127"/>
      <c r="E28" s="127"/>
      <c r="F28" s="127"/>
      <c r="G28" s="127"/>
      <c r="H28" s="127"/>
      <c r="I28" s="127"/>
      <c r="J28" s="127"/>
      <c r="K28" s="127"/>
      <c r="L28" s="127"/>
      <c r="M28" s="127"/>
      <c r="N28" s="127"/>
      <c r="O28" s="127"/>
      <c r="P28" s="127"/>
      <c r="Q28" s="127"/>
      <c r="R28" s="127"/>
      <c r="S28" s="127"/>
      <c r="T28" s="127"/>
      <c r="U28" s="127"/>
      <c r="V28" s="127"/>
      <c r="W28" s="127"/>
      <c r="X28" s="127"/>
      <c r="Y28" s="127"/>
      <c r="Z28" s="127"/>
      <c r="AA28" s="127"/>
      <c r="AB28" s="127"/>
      <c r="AC28" s="127"/>
      <c r="AD28" s="127"/>
      <c r="AE28" s="127"/>
      <c r="AF28" s="127"/>
      <c r="AG28" s="127"/>
      <c r="AH28" s="127"/>
      <c r="AI28" s="127"/>
      <c r="AJ28" s="127"/>
      <c r="AK28" s="127"/>
      <c r="AL28" s="127"/>
      <c r="AM28" s="128"/>
    </row>
    <row r="29" spans="2:39" s="126" customFormat="1" ht="15" customHeight="1" x14ac:dyDescent="0.2">
      <c r="B29" s="129"/>
      <c r="C29" s="127" t="s">
        <v>373</v>
      </c>
      <c r="D29" s="127"/>
      <c r="E29" s="127"/>
      <c r="F29" s="127"/>
      <c r="G29" s="127"/>
      <c r="H29" s="127"/>
      <c r="I29" s="127"/>
      <c r="J29" s="127"/>
      <c r="K29" s="127"/>
      <c r="L29" s="127"/>
      <c r="M29" s="127"/>
      <c r="N29" s="127"/>
      <c r="O29" s="127"/>
      <c r="P29" s="127"/>
      <c r="Q29" s="127"/>
      <c r="R29" s="127"/>
      <c r="S29" s="262" t="s">
        <v>67</v>
      </c>
      <c r="T29" s="263"/>
      <c r="U29" s="127" t="s">
        <v>374</v>
      </c>
      <c r="V29" s="127"/>
      <c r="W29" s="127"/>
      <c r="X29" s="127"/>
      <c r="Y29" s="127"/>
      <c r="Z29" s="127"/>
      <c r="AA29" s="127"/>
      <c r="AB29" s="127"/>
      <c r="AC29" s="127"/>
      <c r="AD29" s="127"/>
      <c r="AE29" s="127"/>
      <c r="AF29" s="127"/>
      <c r="AG29" s="127"/>
      <c r="AH29" s="127"/>
      <c r="AI29" s="127"/>
      <c r="AJ29" s="127"/>
      <c r="AK29" s="127"/>
      <c r="AL29" s="127"/>
      <c r="AM29" s="128"/>
    </row>
    <row r="30" spans="2:39" s="126" customFormat="1" ht="4.5" customHeight="1" x14ac:dyDescent="0.2">
      <c r="B30" s="129"/>
      <c r="C30" s="127"/>
      <c r="D30" s="127"/>
      <c r="E30" s="127"/>
      <c r="F30" s="127"/>
      <c r="G30" s="127"/>
      <c r="H30" s="127"/>
      <c r="I30" s="127"/>
      <c r="J30" s="127"/>
      <c r="K30" s="127"/>
      <c r="L30" s="127"/>
      <c r="M30" s="127"/>
      <c r="N30" s="127"/>
      <c r="O30" s="127"/>
      <c r="P30" s="127"/>
      <c r="Q30" s="127"/>
      <c r="R30" s="127"/>
      <c r="S30" s="127"/>
      <c r="T30" s="127"/>
      <c r="U30" s="127"/>
      <c r="V30" s="127"/>
      <c r="W30" s="127"/>
      <c r="X30" s="127"/>
      <c r="Y30" s="127"/>
      <c r="Z30" s="127"/>
      <c r="AA30" s="127"/>
      <c r="AB30" s="127"/>
      <c r="AC30" s="127"/>
      <c r="AD30" s="127"/>
      <c r="AE30" s="127"/>
      <c r="AF30" s="127"/>
      <c r="AG30" s="127"/>
      <c r="AH30" s="127"/>
      <c r="AI30" s="127"/>
      <c r="AJ30" s="127"/>
      <c r="AK30" s="127"/>
      <c r="AL30" s="127"/>
      <c r="AM30" s="128"/>
    </row>
    <row r="31" spans="2:39" s="126" customFormat="1" ht="15" customHeight="1" x14ac:dyDescent="0.2">
      <c r="B31" s="129"/>
      <c r="C31" s="127" t="s">
        <v>290</v>
      </c>
      <c r="D31" s="127"/>
      <c r="E31" s="127"/>
      <c r="F31" s="127"/>
      <c r="G31" s="127"/>
      <c r="H31" s="127"/>
      <c r="I31" s="127"/>
      <c r="J31" s="127"/>
      <c r="K31" s="127"/>
      <c r="L31" s="127"/>
      <c r="M31" s="127"/>
      <c r="N31" s="127"/>
      <c r="O31" s="127"/>
      <c r="P31" s="127"/>
      <c r="Q31" s="127"/>
      <c r="R31" s="127"/>
      <c r="S31" s="262" t="s">
        <v>67</v>
      </c>
      <c r="T31" s="263"/>
      <c r="U31" s="127" t="s">
        <v>375</v>
      </c>
      <c r="V31" s="127"/>
      <c r="W31" s="127"/>
      <c r="X31" s="127"/>
      <c r="Y31" s="127"/>
      <c r="Z31" s="127"/>
      <c r="AA31" s="127"/>
      <c r="AB31" s="127"/>
      <c r="AC31" s="127"/>
      <c r="AD31" s="127"/>
      <c r="AE31" s="127"/>
      <c r="AF31" s="127"/>
      <c r="AG31" s="127"/>
      <c r="AH31" s="127"/>
      <c r="AI31" s="127"/>
      <c r="AJ31" s="127"/>
      <c r="AK31" s="127"/>
      <c r="AL31" s="127"/>
      <c r="AM31" s="128"/>
    </row>
    <row r="32" spans="2:39" s="126" customFormat="1" ht="4.5" customHeight="1" x14ac:dyDescent="0.2">
      <c r="B32" s="129"/>
      <c r="C32" s="127"/>
      <c r="D32" s="127"/>
      <c r="E32" s="127"/>
      <c r="F32" s="127"/>
      <c r="G32" s="127"/>
      <c r="H32" s="127"/>
      <c r="I32" s="127"/>
      <c r="J32" s="127"/>
      <c r="K32" s="127"/>
      <c r="L32" s="127"/>
      <c r="M32" s="127"/>
      <c r="N32" s="127"/>
      <c r="O32" s="127"/>
      <c r="P32" s="127"/>
      <c r="Q32" s="127"/>
      <c r="R32" s="127"/>
      <c r="S32" s="127"/>
      <c r="T32" s="127"/>
      <c r="U32" s="127"/>
      <c r="V32" s="127"/>
      <c r="W32" s="127"/>
      <c r="X32" s="127"/>
      <c r="Y32" s="127"/>
      <c r="Z32" s="127"/>
      <c r="AA32" s="127"/>
      <c r="AB32" s="127"/>
      <c r="AC32" s="127"/>
      <c r="AD32" s="127"/>
      <c r="AE32" s="127"/>
      <c r="AF32" s="127"/>
      <c r="AG32" s="127"/>
      <c r="AH32" s="127"/>
      <c r="AI32" s="127"/>
      <c r="AJ32" s="127"/>
      <c r="AK32" s="127"/>
      <c r="AL32" s="127"/>
      <c r="AM32" s="128"/>
    </row>
    <row r="33" spans="2:39" s="126" customFormat="1" ht="15" customHeight="1" x14ac:dyDescent="0.2">
      <c r="B33" s="129"/>
      <c r="C33" s="127" t="s">
        <v>291</v>
      </c>
      <c r="D33" s="127"/>
      <c r="E33" s="127"/>
      <c r="F33" s="127"/>
      <c r="G33" s="127"/>
      <c r="H33" s="127"/>
      <c r="I33" s="127"/>
      <c r="J33" s="127"/>
      <c r="K33" s="127"/>
      <c r="L33" s="127"/>
      <c r="M33" s="127"/>
      <c r="N33" s="127"/>
      <c r="O33" s="127"/>
      <c r="P33" s="127"/>
      <c r="Q33" s="127"/>
      <c r="R33" s="127"/>
      <c r="S33" s="262" t="s">
        <v>67</v>
      </c>
      <c r="T33" s="263"/>
      <c r="U33" s="127" t="s">
        <v>376</v>
      </c>
      <c r="V33" s="127"/>
      <c r="W33" s="127"/>
      <c r="X33" s="127"/>
      <c r="Y33" s="127"/>
      <c r="Z33" s="127"/>
      <c r="AA33" s="127"/>
      <c r="AB33" s="127"/>
      <c r="AC33" s="127"/>
      <c r="AD33" s="127"/>
      <c r="AE33" s="127"/>
      <c r="AF33" s="127"/>
      <c r="AG33" s="127"/>
      <c r="AH33" s="127"/>
      <c r="AI33" s="127"/>
      <c r="AJ33" s="127"/>
      <c r="AK33" s="127"/>
      <c r="AL33" s="127"/>
      <c r="AM33" s="128"/>
    </row>
    <row r="34" spans="2:39" s="126" customFormat="1" ht="4.5" customHeight="1" x14ac:dyDescent="0.2">
      <c r="B34" s="129"/>
      <c r="C34" s="127"/>
      <c r="D34" s="127"/>
      <c r="E34" s="127"/>
      <c r="F34" s="127"/>
      <c r="G34" s="127"/>
      <c r="H34" s="127"/>
      <c r="I34" s="127"/>
      <c r="J34" s="127"/>
      <c r="K34" s="127"/>
      <c r="L34" s="127"/>
      <c r="M34" s="127"/>
      <c r="N34" s="127"/>
      <c r="O34" s="127"/>
      <c r="P34" s="127"/>
      <c r="Q34" s="127"/>
      <c r="R34" s="127"/>
      <c r="S34" s="127"/>
      <c r="T34" s="127"/>
      <c r="U34" s="127"/>
      <c r="V34" s="127"/>
      <c r="W34" s="127"/>
      <c r="X34" s="127"/>
      <c r="Y34" s="127"/>
      <c r="Z34" s="127"/>
      <c r="AA34" s="127"/>
      <c r="AB34" s="127"/>
      <c r="AC34" s="127"/>
      <c r="AD34" s="127"/>
      <c r="AE34" s="127"/>
      <c r="AF34" s="127"/>
      <c r="AG34" s="127"/>
      <c r="AH34" s="127"/>
      <c r="AI34" s="127"/>
      <c r="AJ34" s="127"/>
      <c r="AK34" s="127"/>
      <c r="AL34" s="127"/>
      <c r="AM34" s="128"/>
    </row>
    <row r="35" spans="2:39" s="126" customFormat="1" ht="15" customHeight="1" x14ac:dyDescent="0.2">
      <c r="B35" s="129"/>
      <c r="C35" s="127" t="s">
        <v>377</v>
      </c>
      <c r="D35" s="127"/>
      <c r="E35" s="127"/>
      <c r="F35" s="127"/>
      <c r="G35" s="127"/>
      <c r="H35" s="127"/>
      <c r="I35" s="127"/>
      <c r="J35" s="127"/>
      <c r="K35" s="127"/>
      <c r="L35" s="127"/>
      <c r="M35" s="127"/>
      <c r="N35" s="127"/>
      <c r="O35" s="127"/>
      <c r="P35" s="127"/>
      <c r="Q35" s="127"/>
      <c r="R35" s="127"/>
      <c r="S35" s="262" t="s">
        <v>67</v>
      </c>
      <c r="T35" s="263"/>
      <c r="U35" s="127" t="s">
        <v>378</v>
      </c>
      <c r="V35" s="127"/>
      <c r="W35" s="127"/>
      <c r="X35" s="127"/>
      <c r="Y35" s="127"/>
      <c r="Z35" s="127"/>
      <c r="AA35" s="127"/>
      <c r="AB35" s="127"/>
      <c r="AC35" s="127"/>
      <c r="AD35" s="127"/>
      <c r="AE35" s="127"/>
      <c r="AF35" s="127"/>
      <c r="AG35" s="127"/>
      <c r="AH35" s="127"/>
      <c r="AI35" s="127"/>
      <c r="AJ35" s="127"/>
      <c r="AK35" s="127"/>
      <c r="AL35" s="127"/>
      <c r="AM35" s="128"/>
    </row>
    <row r="36" spans="2:39" s="126" customFormat="1" ht="4.5" customHeight="1" x14ac:dyDescent="0.2">
      <c r="B36" s="129"/>
      <c r="C36" s="127"/>
      <c r="D36" s="127"/>
      <c r="E36" s="127"/>
      <c r="F36" s="127"/>
      <c r="G36" s="127"/>
      <c r="H36" s="127"/>
      <c r="I36" s="127"/>
      <c r="J36" s="127"/>
      <c r="K36" s="127"/>
      <c r="L36" s="127"/>
      <c r="M36" s="127"/>
      <c r="N36" s="127"/>
      <c r="O36" s="127"/>
      <c r="P36" s="127"/>
      <c r="Q36" s="127"/>
      <c r="R36" s="127"/>
      <c r="S36" s="127"/>
      <c r="T36" s="127"/>
      <c r="U36" s="127"/>
      <c r="V36" s="127"/>
      <c r="W36" s="127"/>
      <c r="X36" s="127"/>
      <c r="Y36" s="127"/>
      <c r="Z36" s="127"/>
      <c r="AA36" s="127"/>
      <c r="AB36" s="127"/>
      <c r="AC36" s="127"/>
      <c r="AD36" s="127"/>
      <c r="AE36" s="127"/>
      <c r="AF36" s="127"/>
      <c r="AG36" s="127"/>
      <c r="AH36" s="127"/>
      <c r="AI36" s="127"/>
      <c r="AJ36" s="127"/>
      <c r="AK36" s="127"/>
      <c r="AL36" s="127"/>
      <c r="AM36" s="128"/>
    </row>
    <row r="37" spans="2:39" s="126" customFormat="1" ht="15" customHeight="1" x14ac:dyDescent="0.2">
      <c r="B37" s="129"/>
      <c r="C37" s="127" t="s">
        <v>292</v>
      </c>
      <c r="D37" s="127"/>
      <c r="E37" s="127"/>
      <c r="F37" s="127"/>
      <c r="G37" s="127"/>
      <c r="H37" s="127"/>
      <c r="I37" s="127"/>
      <c r="J37" s="127"/>
      <c r="K37" s="127"/>
      <c r="L37" s="127"/>
      <c r="M37" s="127"/>
      <c r="N37" s="127"/>
      <c r="O37" s="127"/>
      <c r="P37" s="127"/>
      <c r="Q37" s="127"/>
      <c r="R37" s="127"/>
      <c r="S37" s="262" t="s">
        <v>67</v>
      </c>
      <c r="T37" s="263"/>
      <c r="U37" s="127" t="s">
        <v>379</v>
      </c>
      <c r="V37" s="127"/>
      <c r="W37" s="127"/>
      <c r="X37" s="127"/>
      <c r="Y37" s="127"/>
      <c r="Z37" s="127"/>
      <c r="AA37" s="127"/>
      <c r="AB37" s="127"/>
      <c r="AC37" s="127"/>
      <c r="AD37" s="127"/>
      <c r="AE37" s="127"/>
      <c r="AF37" s="127"/>
      <c r="AG37" s="127"/>
      <c r="AH37" s="127"/>
      <c r="AI37" s="127"/>
      <c r="AJ37" s="127"/>
      <c r="AK37" s="127"/>
      <c r="AL37" s="127"/>
      <c r="AM37" s="128"/>
    </row>
    <row r="38" spans="2:39" s="126" customFormat="1" ht="4.5" customHeight="1" x14ac:dyDescent="0.2">
      <c r="B38" s="129"/>
      <c r="C38" s="127"/>
      <c r="D38" s="127"/>
      <c r="E38" s="127"/>
      <c r="F38" s="127"/>
      <c r="G38" s="127"/>
      <c r="H38" s="127"/>
      <c r="I38" s="127"/>
      <c r="J38" s="127"/>
      <c r="K38" s="127"/>
      <c r="L38" s="127"/>
      <c r="M38" s="127"/>
      <c r="N38" s="127"/>
      <c r="O38" s="127"/>
      <c r="P38" s="127"/>
      <c r="Q38" s="127"/>
      <c r="R38" s="127"/>
      <c r="S38" s="127"/>
      <c r="T38" s="127"/>
      <c r="U38" s="127"/>
      <c r="V38" s="127"/>
      <c r="W38" s="127"/>
      <c r="X38" s="127"/>
      <c r="Y38" s="127"/>
      <c r="Z38" s="127"/>
      <c r="AA38" s="127"/>
      <c r="AB38" s="127"/>
      <c r="AC38" s="127"/>
      <c r="AD38" s="127"/>
      <c r="AE38" s="127"/>
      <c r="AF38" s="127"/>
      <c r="AG38" s="127"/>
      <c r="AH38" s="127"/>
      <c r="AI38" s="127"/>
      <c r="AJ38" s="127"/>
      <c r="AK38" s="127"/>
      <c r="AL38" s="127"/>
      <c r="AM38" s="128"/>
    </row>
    <row r="39" spans="2:39" s="126" customFormat="1" ht="15" customHeight="1" x14ac:dyDescent="0.2">
      <c r="B39" s="129"/>
      <c r="C39" s="127" t="s">
        <v>293</v>
      </c>
      <c r="D39" s="127"/>
      <c r="E39" s="127"/>
      <c r="F39" s="127"/>
      <c r="G39" s="127"/>
      <c r="H39" s="127"/>
      <c r="I39" s="127"/>
      <c r="J39" s="127"/>
      <c r="K39" s="127"/>
      <c r="L39" s="127"/>
      <c r="M39" s="127"/>
      <c r="N39" s="127"/>
      <c r="O39" s="127"/>
      <c r="P39" s="127"/>
      <c r="Q39" s="127"/>
      <c r="R39" s="127"/>
      <c r="S39" s="262" t="s">
        <v>67</v>
      </c>
      <c r="T39" s="263"/>
      <c r="U39" s="127" t="s">
        <v>379</v>
      </c>
      <c r="V39" s="127"/>
      <c r="W39" s="127"/>
      <c r="X39" s="127"/>
      <c r="Y39" s="127"/>
      <c r="Z39" s="127"/>
      <c r="AA39" s="127"/>
      <c r="AB39" s="127"/>
      <c r="AC39" s="127"/>
      <c r="AD39" s="127"/>
      <c r="AE39" s="127"/>
      <c r="AF39" s="127"/>
      <c r="AG39" s="127"/>
      <c r="AH39" s="127"/>
      <c r="AI39" s="127"/>
      <c r="AJ39" s="127"/>
      <c r="AK39" s="127"/>
      <c r="AL39" s="127"/>
      <c r="AM39" s="128"/>
    </row>
    <row r="40" spans="2:39" s="126" customFormat="1" ht="4.5" customHeight="1" x14ac:dyDescent="0.2">
      <c r="B40" s="129"/>
      <c r="C40" s="127"/>
      <c r="D40" s="127"/>
      <c r="E40" s="127"/>
      <c r="F40" s="127"/>
      <c r="G40" s="127"/>
      <c r="H40" s="127"/>
      <c r="I40" s="127"/>
      <c r="J40" s="127"/>
      <c r="K40" s="127"/>
      <c r="L40" s="127"/>
      <c r="M40" s="127"/>
      <c r="N40" s="127"/>
      <c r="O40" s="127"/>
      <c r="P40" s="127"/>
      <c r="Q40" s="127"/>
      <c r="R40" s="127"/>
      <c r="S40" s="127"/>
      <c r="T40" s="127"/>
      <c r="U40" s="127"/>
      <c r="V40" s="127"/>
      <c r="W40" s="127"/>
      <c r="X40" s="127"/>
      <c r="Y40" s="127"/>
      <c r="Z40" s="127"/>
      <c r="AA40" s="127"/>
      <c r="AB40" s="127"/>
      <c r="AC40" s="127"/>
      <c r="AD40" s="127"/>
      <c r="AE40" s="127"/>
      <c r="AF40" s="127"/>
      <c r="AG40" s="127"/>
      <c r="AH40" s="127"/>
      <c r="AI40" s="127"/>
      <c r="AJ40" s="127"/>
      <c r="AK40" s="127"/>
      <c r="AL40" s="127"/>
      <c r="AM40" s="128"/>
    </row>
    <row r="41" spans="2:39" s="126" customFormat="1" ht="15" customHeight="1" x14ac:dyDescent="0.2">
      <c r="B41" s="129"/>
      <c r="C41" s="127" t="s">
        <v>294</v>
      </c>
      <c r="D41" s="127"/>
      <c r="E41" s="127"/>
      <c r="F41" s="127"/>
      <c r="G41" s="127"/>
      <c r="H41" s="127"/>
      <c r="I41" s="127"/>
      <c r="J41" s="127"/>
      <c r="K41" s="127"/>
      <c r="L41" s="127"/>
      <c r="M41" s="127"/>
      <c r="N41" s="127"/>
      <c r="O41" s="127"/>
      <c r="P41" s="127"/>
      <c r="Q41" s="127"/>
      <c r="R41" s="127"/>
      <c r="S41" s="262" t="s">
        <v>67</v>
      </c>
      <c r="T41" s="263"/>
      <c r="U41" s="127" t="s">
        <v>380</v>
      </c>
      <c r="V41" s="127"/>
      <c r="W41" s="127"/>
      <c r="X41" s="127"/>
      <c r="Y41" s="127"/>
      <c r="Z41" s="127"/>
      <c r="AA41" s="127"/>
      <c r="AB41" s="127"/>
      <c r="AC41" s="127"/>
      <c r="AD41" s="127"/>
      <c r="AE41" s="127"/>
      <c r="AF41" s="127"/>
      <c r="AG41" s="127"/>
      <c r="AH41" s="127"/>
      <c r="AI41" s="127"/>
      <c r="AJ41" s="127"/>
      <c r="AK41" s="127"/>
      <c r="AL41" s="127"/>
      <c r="AM41" s="128"/>
    </row>
    <row r="42" spans="2:39" s="126" customFormat="1" ht="4.5" customHeight="1" x14ac:dyDescent="0.2">
      <c r="B42" s="129"/>
      <c r="C42" s="127"/>
      <c r="D42" s="127"/>
      <c r="E42" s="127"/>
      <c r="F42" s="127"/>
      <c r="G42" s="127"/>
      <c r="H42" s="127"/>
      <c r="I42" s="127"/>
      <c r="J42" s="127"/>
      <c r="K42" s="127"/>
      <c r="L42" s="127"/>
      <c r="M42" s="127"/>
      <c r="N42" s="127"/>
      <c r="O42" s="127"/>
      <c r="P42" s="127"/>
      <c r="Q42" s="127"/>
      <c r="R42" s="127"/>
      <c r="S42" s="127"/>
      <c r="T42" s="127"/>
      <c r="U42" s="127"/>
      <c r="V42" s="127"/>
      <c r="W42" s="127"/>
      <c r="X42" s="127"/>
      <c r="Y42" s="127"/>
      <c r="Z42" s="127"/>
      <c r="AA42" s="127"/>
      <c r="AB42" s="127"/>
      <c r="AC42" s="127"/>
      <c r="AD42" s="127"/>
      <c r="AE42" s="127"/>
      <c r="AF42" s="127"/>
      <c r="AG42" s="127"/>
      <c r="AH42" s="127"/>
      <c r="AI42" s="127"/>
      <c r="AJ42" s="127"/>
      <c r="AK42" s="127"/>
      <c r="AL42" s="127"/>
      <c r="AM42" s="128"/>
    </row>
    <row r="43" spans="2:39" s="126" customFormat="1" ht="15" customHeight="1" x14ac:dyDescent="0.2">
      <c r="B43" s="129"/>
      <c r="C43" s="127" t="s">
        <v>381</v>
      </c>
      <c r="D43" s="127"/>
      <c r="E43" s="127"/>
      <c r="F43" s="127"/>
      <c r="G43" s="127"/>
      <c r="H43" s="127"/>
      <c r="I43" s="127"/>
      <c r="J43" s="127"/>
      <c r="K43" s="127"/>
      <c r="L43" s="127"/>
      <c r="M43" s="127"/>
      <c r="N43" s="127"/>
      <c r="O43" s="127"/>
      <c r="P43" s="127"/>
      <c r="Q43" s="127"/>
      <c r="R43" s="127"/>
      <c r="S43" s="262" t="s">
        <v>67</v>
      </c>
      <c r="T43" s="263"/>
      <c r="U43" s="127" t="s">
        <v>382</v>
      </c>
      <c r="V43" s="127"/>
      <c r="W43" s="127"/>
      <c r="X43" s="127"/>
      <c r="Y43" s="127"/>
      <c r="Z43" s="127"/>
      <c r="AA43" s="127"/>
      <c r="AB43" s="127"/>
      <c r="AC43" s="127"/>
      <c r="AD43" s="127"/>
      <c r="AE43" s="127"/>
      <c r="AF43" s="127"/>
      <c r="AG43" s="127"/>
      <c r="AH43" s="127"/>
      <c r="AI43" s="127"/>
      <c r="AJ43" s="127"/>
      <c r="AK43" s="127"/>
      <c r="AL43" s="127"/>
      <c r="AM43" s="128"/>
    </row>
    <row r="44" spans="2:39" s="126" customFormat="1" ht="4.5" customHeight="1" x14ac:dyDescent="0.2">
      <c r="B44" s="129"/>
      <c r="C44" s="127"/>
      <c r="D44" s="127"/>
      <c r="E44" s="127"/>
      <c r="F44" s="127"/>
      <c r="G44" s="127"/>
      <c r="H44" s="127"/>
      <c r="I44" s="127"/>
      <c r="J44" s="127"/>
      <c r="K44" s="127"/>
      <c r="L44" s="127"/>
      <c r="M44" s="127"/>
      <c r="N44" s="127"/>
      <c r="O44" s="127"/>
      <c r="P44" s="127"/>
      <c r="Q44" s="127"/>
      <c r="R44" s="127"/>
      <c r="S44" s="127"/>
      <c r="T44" s="127"/>
      <c r="U44" s="127"/>
      <c r="V44" s="127"/>
      <c r="W44" s="127"/>
      <c r="X44" s="127"/>
      <c r="Y44" s="127"/>
      <c r="Z44" s="127"/>
      <c r="AA44" s="127"/>
      <c r="AB44" s="127"/>
      <c r="AC44" s="127"/>
      <c r="AD44" s="127"/>
      <c r="AE44" s="127"/>
      <c r="AF44" s="127"/>
      <c r="AG44" s="127"/>
      <c r="AH44" s="127"/>
      <c r="AI44" s="127"/>
      <c r="AJ44" s="127"/>
      <c r="AK44" s="127"/>
      <c r="AL44" s="127"/>
      <c r="AM44" s="128"/>
    </row>
    <row r="45" spans="2:39" s="126" customFormat="1" ht="15" customHeight="1" x14ac:dyDescent="0.2">
      <c r="B45" s="129"/>
      <c r="C45" s="127" t="s">
        <v>450</v>
      </c>
      <c r="D45" s="127"/>
      <c r="E45" s="127"/>
      <c r="F45" s="127"/>
      <c r="G45" s="127"/>
      <c r="H45" s="127"/>
      <c r="I45" s="127"/>
      <c r="J45" s="127"/>
      <c r="K45" s="127"/>
      <c r="L45" s="127"/>
      <c r="M45" s="127"/>
      <c r="N45" s="127"/>
      <c r="O45" s="127"/>
      <c r="P45" s="127"/>
      <c r="Q45" s="127"/>
      <c r="R45" s="127"/>
      <c r="S45" s="262" t="s">
        <v>67</v>
      </c>
      <c r="T45" s="263"/>
      <c r="U45" s="127" t="s">
        <v>383</v>
      </c>
      <c r="V45" s="127"/>
      <c r="W45" s="127"/>
      <c r="X45" s="127"/>
      <c r="Y45" s="127"/>
      <c r="Z45" s="127"/>
      <c r="AA45" s="127"/>
      <c r="AB45" s="127"/>
      <c r="AC45" s="127"/>
      <c r="AD45" s="127"/>
      <c r="AE45" s="127"/>
      <c r="AF45" s="127"/>
      <c r="AG45" s="127"/>
      <c r="AH45" s="127"/>
      <c r="AI45" s="127"/>
      <c r="AJ45" s="127"/>
      <c r="AK45" s="127"/>
      <c r="AL45" s="127"/>
      <c r="AM45" s="128"/>
    </row>
    <row r="46" spans="2:39" s="126" customFormat="1" ht="4.5" customHeight="1" x14ac:dyDescent="0.2">
      <c r="B46" s="129"/>
      <c r="C46" s="127"/>
      <c r="D46" s="127"/>
      <c r="E46" s="127"/>
      <c r="F46" s="127"/>
      <c r="G46" s="127"/>
      <c r="H46" s="127"/>
      <c r="I46" s="127"/>
      <c r="J46" s="127"/>
      <c r="K46" s="127"/>
      <c r="L46" s="127"/>
      <c r="M46" s="127"/>
      <c r="N46" s="127"/>
      <c r="O46" s="127"/>
      <c r="P46" s="127"/>
      <c r="Q46" s="127"/>
      <c r="R46" s="127"/>
      <c r="S46" s="127"/>
      <c r="T46" s="127"/>
      <c r="U46" s="127"/>
      <c r="V46" s="127"/>
      <c r="W46" s="127"/>
      <c r="X46" s="127"/>
      <c r="Y46" s="127"/>
      <c r="Z46" s="127"/>
      <c r="AA46" s="127"/>
      <c r="AB46" s="127"/>
      <c r="AC46" s="127"/>
      <c r="AD46" s="127"/>
      <c r="AE46" s="127"/>
      <c r="AF46" s="127"/>
      <c r="AG46" s="127"/>
      <c r="AH46" s="127"/>
      <c r="AI46" s="127"/>
      <c r="AJ46" s="127"/>
      <c r="AK46" s="127"/>
      <c r="AL46" s="127"/>
      <c r="AM46" s="128"/>
    </row>
    <row r="47" spans="2:39" s="126" customFormat="1" ht="15" customHeight="1" x14ac:dyDescent="0.2">
      <c r="B47" s="129"/>
      <c r="C47" s="127" t="s">
        <v>297</v>
      </c>
      <c r="D47" s="127"/>
      <c r="E47" s="127"/>
      <c r="F47" s="127"/>
      <c r="G47" s="127"/>
      <c r="H47" s="127"/>
      <c r="I47" s="127"/>
      <c r="J47" s="127"/>
      <c r="K47" s="127"/>
      <c r="L47" s="127"/>
      <c r="M47" s="127"/>
      <c r="N47" s="127"/>
      <c r="O47" s="127"/>
      <c r="P47" s="127"/>
      <c r="Q47" s="127"/>
      <c r="R47" s="127"/>
      <c r="S47" s="262" t="s">
        <v>67</v>
      </c>
      <c r="T47" s="263"/>
      <c r="U47" s="127" t="s">
        <v>384</v>
      </c>
      <c r="V47" s="127"/>
      <c r="W47" s="127"/>
      <c r="X47" s="127"/>
      <c r="Y47" s="127"/>
      <c r="Z47" s="127"/>
      <c r="AA47" s="127"/>
      <c r="AB47" s="127"/>
      <c r="AC47" s="127"/>
      <c r="AD47" s="127"/>
      <c r="AE47" s="127"/>
      <c r="AF47" s="127"/>
      <c r="AG47" s="127"/>
      <c r="AH47" s="127"/>
      <c r="AI47" s="127"/>
      <c r="AJ47" s="127"/>
      <c r="AK47" s="127"/>
      <c r="AL47" s="127"/>
      <c r="AM47" s="128"/>
    </row>
    <row r="48" spans="2:39" s="126" customFormat="1" ht="4.5" customHeight="1" x14ac:dyDescent="0.2">
      <c r="B48" s="129"/>
      <c r="C48" s="127"/>
      <c r="D48" s="127"/>
      <c r="E48" s="127"/>
      <c r="F48" s="127"/>
      <c r="G48" s="127"/>
      <c r="H48" s="127"/>
      <c r="I48" s="127"/>
      <c r="J48" s="127"/>
      <c r="K48" s="127"/>
      <c r="L48" s="127"/>
      <c r="M48" s="127"/>
      <c r="N48" s="127"/>
      <c r="O48" s="127"/>
      <c r="P48" s="127"/>
      <c r="Q48" s="127"/>
      <c r="R48" s="127"/>
      <c r="S48" s="127"/>
      <c r="T48" s="127"/>
      <c r="U48" s="127"/>
      <c r="V48" s="127"/>
      <c r="W48" s="127"/>
      <c r="X48" s="127"/>
      <c r="Y48" s="127"/>
      <c r="Z48" s="127"/>
      <c r="AA48" s="127"/>
      <c r="AB48" s="127"/>
      <c r="AC48" s="127"/>
      <c r="AD48" s="127"/>
      <c r="AE48" s="127"/>
      <c r="AF48" s="127"/>
      <c r="AG48" s="127"/>
      <c r="AH48" s="127"/>
      <c r="AI48" s="127"/>
      <c r="AJ48" s="127"/>
      <c r="AK48" s="127"/>
      <c r="AL48" s="127"/>
      <c r="AM48" s="128"/>
    </row>
    <row r="49" spans="2:39" s="126" customFormat="1" ht="15" customHeight="1" x14ac:dyDescent="0.2">
      <c r="B49" s="129"/>
      <c r="C49" s="127" t="s">
        <v>298</v>
      </c>
      <c r="D49" s="127"/>
      <c r="E49" s="127"/>
      <c r="F49" s="127"/>
      <c r="G49" s="127"/>
      <c r="H49" s="127"/>
      <c r="I49" s="127"/>
      <c r="J49" s="127"/>
      <c r="K49" s="127"/>
      <c r="L49" s="127"/>
      <c r="M49" s="127"/>
      <c r="N49" s="127"/>
      <c r="O49" s="127"/>
      <c r="P49" s="127"/>
      <c r="Q49" s="127"/>
      <c r="R49" s="127"/>
      <c r="S49" s="262" t="s">
        <v>67</v>
      </c>
      <c r="T49" s="263"/>
      <c r="U49" s="127" t="s">
        <v>385</v>
      </c>
      <c r="V49" s="127"/>
      <c r="W49" s="127"/>
      <c r="X49" s="127"/>
      <c r="Y49" s="127"/>
      <c r="Z49" s="127"/>
      <c r="AA49" s="127"/>
      <c r="AB49" s="127"/>
      <c r="AC49" s="127"/>
      <c r="AD49" s="127"/>
      <c r="AE49" s="127"/>
      <c r="AF49" s="127"/>
      <c r="AG49" s="127"/>
      <c r="AH49" s="127"/>
      <c r="AI49" s="127"/>
      <c r="AJ49" s="127"/>
      <c r="AK49" s="127"/>
      <c r="AL49" s="127"/>
      <c r="AM49" s="128"/>
    </row>
    <row r="50" spans="2:39" s="126" customFormat="1" ht="4.5" customHeight="1" x14ac:dyDescent="0.2">
      <c r="B50" s="129"/>
      <c r="C50" s="127"/>
      <c r="D50" s="127"/>
      <c r="E50" s="127"/>
      <c r="F50" s="127"/>
      <c r="G50" s="127"/>
      <c r="H50" s="127"/>
      <c r="I50" s="127"/>
      <c r="J50" s="127"/>
      <c r="K50" s="127"/>
      <c r="L50" s="127"/>
      <c r="M50" s="127"/>
      <c r="N50" s="127"/>
      <c r="O50" s="127"/>
      <c r="P50" s="127"/>
      <c r="Q50" s="127"/>
      <c r="R50" s="127"/>
      <c r="S50" s="127"/>
      <c r="T50" s="127"/>
      <c r="U50" s="127"/>
      <c r="V50" s="127"/>
      <c r="W50" s="127"/>
      <c r="X50" s="127"/>
      <c r="Y50" s="127"/>
      <c r="Z50" s="127"/>
      <c r="AA50" s="127"/>
      <c r="AB50" s="127"/>
      <c r="AC50" s="127"/>
      <c r="AD50" s="127"/>
      <c r="AE50" s="127"/>
      <c r="AF50" s="127"/>
      <c r="AG50" s="127"/>
      <c r="AH50" s="127"/>
      <c r="AI50" s="127"/>
      <c r="AJ50" s="127"/>
      <c r="AK50" s="127"/>
      <c r="AL50" s="127"/>
      <c r="AM50" s="128"/>
    </row>
    <row r="51" spans="2:39" s="126" customFormat="1" ht="15" customHeight="1" x14ac:dyDescent="0.2">
      <c r="B51" s="129"/>
      <c r="C51" s="127" t="s">
        <v>386</v>
      </c>
      <c r="D51" s="127"/>
      <c r="E51" s="127"/>
      <c r="F51" s="127"/>
      <c r="G51" s="127"/>
      <c r="H51" s="127"/>
      <c r="I51" s="127"/>
      <c r="J51" s="127"/>
      <c r="K51" s="127"/>
      <c r="L51" s="127"/>
      <c r="M51" s="127"/>
      <c r="N51" s="127"/>
      <c r="O51" s="127"/>
      <c r="P51" s="127"/>
      <c r="Q51" s="127"/>
      <c r="R51" s="127"/>
      <c r="S51" s="262" t="s">
        <v>67</v>
      </c>
      <c r="T51" s="263"/>
      <c r="U51" s="127" t="s">
        <v>387</v>
      </c>
      <c r="V51" s="127"/>
      <c r="W51" s="127"/>
      <c r="X51" s="127"/>
      <c r="Y51" s="127"/>
      <c r="Z51" s="127"/>
      <c r="AA51" s="127"/>
      <c r="AB51" s="127"/>
      <c r="AC51" s="127"/>
      <c r="AD51" s="127"/>
      <c r="AE51" s="127"/>
      <c r="AF51" s="127"/>
      <c r="AG51" s="127"/>
      <c r="AH51" s="127"/>
      <c r="AI51" s="127"/>
      <c r="AJ51" s="127"/>
      <c r="AK51" s="127"/>
      <c r="AL51" s="127"/>
      <c r="AM51" s="128"/>
    </row>
    <row r="52" spans="2:39" s="126" customFormat="1" ht="15" customHeight="1" x14ac:dyDescent="0.2">
      <c r="B52" s="129"/>
      <c r="C52" s="127"/>
      <c r="D52" s="127"/>
      <c r="E52" s="127"/>
      <c r="F52" s="127"/>
      <c r="G52" s="127"/>
      <c r="H52" s="127"/>
      <c r="I52" s="127"/>
      <c r="J52" s="127"/>
      <c r="K52" s="127"/>
      <c r="L52" s="127"/>
      <c r="M52" s="127"/>
      <c r="N52" s="127"/>
      <c r="O52" s="127"/>
      <c r="P52" s="127"/>
      <c r="Q52" s="127"/>
      <c r="R52" s="127"/>
      <c r="S52" s="127"/>
      <c r="T52" s="127"/>
      <c r="U52" s="127" t="s">
        <v>388</v>
      </c>
      <c r="V52" s="127"/>
      <c r="W52" s="127"/>
      <c r="X52" s="127"/>
      <c r="Y52" s="127"/>
      <c r="Z52" s="127"/>
      <c r="AA52" s="127"/>
      <c r="AB52" s="127"/>
      <c r="AC52" s="127"/>
      <c r="AD52" s="127"/>
      <c r="AE52" s="127"/>
      <c r="AF52" s="127"/>
      <c r="AG52" s="127"/>
      <c r="AH52" s="127"/>
      <c r="AI52" s="127"/>
      <c r="AJ52" s="127"/>
      <c r="AK52" s="127"/>
      <c r="AL52" s="127"/>
      <c r="AM52" s="128"/>
    </row>
    <row r="53" spans="2:39" s="126" customFormat="1" ht="4.5" customHeight="1" x14ac:dyDescent="0.2">
      <c r="B53" s="129"/>
      <c r="C53" s="127"/>
      <c r="D53" s="127"/>
      <c r="E53" s="127"/>
      <c r="F53" s="127"/>
      <c r="G53" s="127"/>
      <c r="H53" s="127"/>
      <c r="I53" s="127"/>
      <c r="J53" s="127"/>
      <c r="K53" s="127"/>
      <c r="L53" s="127"/>
      <c r="M53" s="127"/>
      <c r="N53" s="127"/>
      <c r="O53" s="127"/>
      <c r="P53" s="127"/>
      <c r="Q53" s="127"/>
      <c r="R53" s="127"/>
      <c r="S53" s="127"/>
      <c r="T53" s="127"/>
      <c r="U53" s="127"/>
      <c r="V53" s="127"/>
      <c r="W53" s="127"/>
      <c r="X53" s="127"/>
      <c r="Y53" s="127"/>
      <c r="Z53" s="127"/>
      <c r="AA53" s="127"/>
      <c r="AB53" s="127"/>
      <c r="AC53" s="127"/>
      <c r="AD53" s="127"/>
      <c r="AE53" s="127"/>
      <c r="AF53" s="127"/>
      <c r="AG53" s="127"/>
      <c r="AH53" s="127"/>
      <c r="AI53" s="127"/>
      <c r="AJ53" s="127"/>
      <c r="AK53" s="127"/>
      <c r="AL53" s="127"/>
      <c r="AM53" s="128"/>
    </row>
    <row r="54" spans="2:39" s="126" customFormat="1" ht="15" customHeight="1" x14ac:dyDescent="0.2">
      <c r="B54" s="129"/>
      <c r="C54" s="127" t="s">
        <v>300</v>
      </c>
      <c r="D54" s="127"/>
      <c r="E54" s="127"/>
      <c r="F54" s="127"/>
      <c r="G54" s="127"/>
      <c r="H54" s="127"/>
      <c r="I54" s="127"/>
      <c r="J54" s="127"/>
      <c r="K54" s="127"/>
      <c r="L54" s="127"/>
      <c r="M54" s="127"/>
      <c r="N54" s="127"/>
      <c r="O54" s="127"/>
      <c r="P54" s="127"/>
      <c r="Q54" s="127"/>
      <c r="R54" s="127"/>
      <c r="S54" s="262" t="s">
        <v>67</v>
      </c>
      <c r="T54" s="263"/>
      <c r="U54" s="127" t="s">
        <v>389</v>
      </c>
      <c r="V54" s="127"/>
      <c r="W54" s="127"/>
      <c r="X54" s="127"/>
      <c r="Y54" s="127"/>
      <c r="Z54" s="127"/>
      <c r="AA54" s="127"/>
      <c r="AB54" s="127"/>
      <c r="AC54" s="127"/>
      <c r="AD54" s="127"/>
      <c r="AE54" s="127"/>
      <c r="AF54" s="127"/>
      <c r="AG54" s="127"/>
      <c r="AH54" s="127"/>
      <c r="AI54" s="127"/>
      <c r="AJ54" s="127"/>
      <c r="AK54" s="127"/>
      <c r="AL54" s="127"/>
      <c r="AM54" s="128"/>
    </row>
    <row r="55" spans="2:39" s="126" customFormat="1" ht="4.5" customHeight="1" x14ac:dyDescent="0.2">
      <c r="B55" s="129"/>
      <c r="C55" s="127"/>
      <c r="D55" s="127"/>
      <c r="E55" s="127"/>
      <c r="F55" s="127"/>
      <c r="G55" s="127"/>
      <c r="H55" s="127"/>
      <c r="I55" s="127"/>
      <c r="J55" s="127"/>
      <c r="K55" s="127"/>
      <c r="L55" s="127"/>
      <c r="M55" s="127"/>
      <c r="N55" s="127"/>
      <c r="O55" s="127"/>
      <c r="P55" s="127"/>
      <c r="Q55" s="127"/>
      <c r="R55" s="127"/>
      <c r="S55" s="127"/>
      <c r="T55" s="127"/>
      <c r="U55" s="127"/>
      <c r="V55" s="127"/>
      <c r="W55" s="127"/>
      <c r="X55" s="127"/>
      <c r="Y55" s="127"/>
      <c r="Z55" s="127"/>
      <c r="AA55" s="127"/>
      <c r="AB55" s="127"/>
      <c r="AC55" s="127"/>
      <c r="AD55" s="127"/>
      <c r="AE55" s="127"/>
      <c r="AF55" s="127"/>
      <c r="AG55" s="127"/>
      <c r="AH55" s="127"/>
      <c r="AI55" s="127"/>
      <c r="AJ55" s="127"/>
      <c r="AK55" s="127"/>
      <c r="AL55" s="127"/>
      <c r="AM55" s="128"/>
    </row>
    <row r="56" spans="2:39" s="126" customFormat="1" ht="15" customHeight="1" x14ac:dyDescent="0.2">
      <c r="B56" s="129"/>
      <c r="C56" s="127" t="s">
        <v>390</v>
      </c>
      <c r="D56" s="127"/>
      <c r="E56" s="127"/>
      <c r="F56" s="127"/>
      <c r="G56" s="127"/>
      <c r="H56" s="127"/>
      <c r="I56" s="127"/>
      <c r="J56" s="127"/>
      <c r="K56" s="127"/>
      <c r="L56" s="127"/>
      <c r="M56" s="127"/>
      <c r="N56" s="127"/>
      <c r="O56" s="127"/>
      <c r="P56" s="127"/>
      <c r="Q56" s="127"/>
      <c r="R56" s="127"/>
      <c r="S56" s="262" t="s">
        <v>67</v>
      </c>
      <c r="T56" s="263"/>
      <c r="U56" s="127" t="s">
        <v>504</v>
      </c>
      <c r="V56" s="127"/>
      <c r="W56" s="127"/>
      <c r="X56" s="127"/>
      <c r="Y56" s="127"/>
      <c r="Z56" s="127"/>
      <c r="AA56" s="127"/>
      <c r="AB56" s="127"/>
      <c r="AC56" s="127"/>
      <c r="AD56" s="127"/>
      <c r="AE56" s="127"/>
      <c r="AF56" s="127"/>
      <c r="AG56" s="127"/>
      <c r="AH56" s="127"/>
      <c r="AI56" s="127"/>
      <c r="AJ56" s="127"/>
      <c r="AK56" s="127"/>
      <c r="AL56" s="127"/>
      <c r="AM56" s="128"/>
    </row>
    <row r="57" spans="2:39" s="126" customFormat="1" ht="15" customHeight="1" x14ac:dyDescent="0.2">
      <c r="B57" s="129"/>
      <c r="C57" s="127"/>
      <c r="D57" s="127"/>
      <c r="E57" s="127"/>
      <c r="F57" s="127"/>
      <c r="G57" s="127"/>
      <c r="H57" s="127"/>
      <c r="I57" s="127"/>
      <c r="J57" s="127"/>
      <c r="K57" s="127"/>
      <c r="L57" s="127"/>
      <c r="M57" s="127"/>
      <c r="N57" s="127"/>
      <c r="O57" s="127"/>
      <c r="P57" s="127"/>
      <c r="Q57" s="127"/>
      <c r="R57" s="127"/>
      <c r="S57" s="127"/>
      <c r="T57" s="127"/>
      <c r="U57" s="127" t="s">
        <v>505</v>
      </c>
      <c r="V57" s="127"/>
      <c r="W57" s="127"/>
      <c r="X57" s="127"/>
      <c r="Y57" s="127"/>
      <c r="Z57" s="127"/>
      <c r="AA57" s="127"/>
      <c r="AB57" s="127"/>
      <c r="AC57" s="127"/>
      <c r="AD57" s="127"/>
      <c r="AE57" s="127"/>
      <c r="AF57" s="127"/>
      <c r="AG57" s="127"/>
      <c r="AH57" s="127"/>
      <c r="AI57" s="127"/>
      <c r="AJ57" s="127"/>
      <c r="AK57" s="127"/>
      <c r="AL57" s="127"/>
      <c r="AM57" s="128"/>
    </row>
    <row r="58" spans="2:39" s="126" customFormat="1" ht="4.5" customHeight="1" x14ac:dyDescent="0.2">
      <c r="B58" s="129"/>
      <c r="C58" s="127"/>
      <c r="D58" s="127"/>
      <c r="E58" s="127"/>
      <c r="F58" s="127"/>
      <c r="G58" s="127"/>
      <c r="H58" s="127"/>
      <c r="I58" s="127"/>
      <c r="J58" s="127"/>
      <c r="K58" s="127"/>
      <c r="L58" s="127"/>
      <c r="M58" s="127"/>
      <c r="N58" s="127"/>
      <c r="O58" s="127"/>
      <c r="P58" s="127"/>
      <c r="Q58" s="127"/>
      <c r="R58" s="127"/>
      <c r="S58" s="127"/>
      <c r="T58" s="127"/>
      <c r="U58" s="127"/>
      <c r="V58" s="127"/>
      <c r="W58" s="127"/>
      <c r="X58" s="127"/>
      <c r="Y58" s="127"/>
      <c r="Z58" s="127"/>
      <c r="AA58" s="127"/>
      <c r="AB58" s="127"/>
      <c r="AC58" s="127"/>
      <c r="AD58" s="127"/>
      <c r="AE58" s="127"/>
      <c r="AF58" s="127"/>
      <c r="AG58" s="127"/>
      <c r="AH58" s="127"/>
      <c r="AI58" s="127"/>
      <c r="AJ58" s="127"/>
      <c r="AK58" s="127"/>
      <c r="AL58" s="127"/>
      <c r="AM58" s="128"/>
    </row>
    <row r="59" spans="2:39" s="126" customFormat="1" ht="15" customHeight="1" x14ac:dyDescent="0.2">
      <c r="B59" s="129"/>
      <c r="C59" s="127" t="s">
        <v>391</v>
      </c>
      <c r="D59" s="127"/>
      <c r="E59" s="127"/>
      <c r="F59" s="127"/>
      <c r="G59" s="127"/>
      <c r="H59" s="127"/>
      <c r="I59" s="127"/>
      <c r="J59" s="127"/>
      <c r="K59" s="127"/>
      <c r="L59" s="127"/>
      <c r="M59" s="127"/>
      <c r="N59" s="127"/>
      <c r="O59" s="127"/>
      <c r="P59" s="127"/>
      <c r="Q59" s="127"/>
      <c r="R59" s="127"/>
      <c r="S59" s="262" t="s">
        <v>67</v>
      </c>
      <c r="T59" s="263"/>
      <c r="U59" s="127" t="s">
        <v>457</v>
      </c>
      <c r="V59" s="127"/>
      <c r="W59" s="127"/>
      <c r="X59" s="127"/>
      <c r="Y59" s="127"/>
      <c r="Z59" s="127"/>
      <c r="AA59" s="127"/>
      <c r="AB59" s="127"/>
      <c r="AC59" s="127"/>
      <c r="AD59" s="127"/>
      <c r="AE59" s="127"/>
      <c r="AF59" s="127"/>
      <c r="AG59" s="127"/>
      <c r="AH59" s="127"/>
      <c r="AI59" s="127"/>
      <c r="AJ59" s="127"/>
      <c r="AK59" s="127"/>
      <c r="AL59" s="127"/>
      <c r="AM59" s="128"/>
    </row>
    <row r="60" spans="2:39" s="126" customFormat="1" ht="4.5" customHeight="1" x14ac:dyDescent="0.2">
      <c r="B60" s="129"/>
      <c r="C60" s="127"/>
      <c r="D60" s="127"/>
      <c r="E60" s="127"/>
      <c r="F60" s="127"/>
      <c r="G60" s="127"/>
      <c r="H60" s="127"/>
      <c r="I60" s="127"/>
      <c r="J60" s="127"/>
      <c r="K60" s="127"/>
      <c r="L60" s="127"/>
      <c r="M60" s="127"/>
      <c r="N60" s="127"/>
      <c r="O60" s="127"/>
      <c r="P60" s="127"/>
      <c r="Q60" s="127"/>
      <c r="R60" s="127"/>
      <c r="S60" s="127"/>
      <c r="T60" s="127"/>
      <c r="U60" s="127"/>
      <c r="V60" s="127"/>
      <c r="W60" s="127"/>
      <c r="X60" s="127"/>
      <c r="Y60" s="127"/>
      <c r="Z60" s="127"/>
      <c r="AA60" s="127"/>
      <c r="AB60" s="127"/>
      <c r="AC60" s="127"/>
      <c r="AD60" s="127"/>
      <c r="AE60" s="127"/>
      <c r="AF60" s="127"/>
      <c r="AG60" s="127"/>
      <c r="AH60" s="127"/>
      <c r="AI60" s="127"/>
      <c r="AJ60" s="127"/>
      <c r="AK60" s="127"/>
      <c r="AL60" s="127"/>
      <c r="AM60" s="128"/>
    </row>
    <row r="61" spans="2:39" s="126" customFormat="1" ht="15" customHeight="1" x14ac:dyDescent="0.2">
      <c r="B61" s="129"/>
      <c r="C61" s="127" t="s">
        <v>392</v>
      </c>
      <c r="D61" s="127"/>
      <c r="E61" s="127"/>
      <c r="F61" s="127"/>
      <c r="G61" s="127"/>
      <c r="H61" s="127"/>
      <c r="I61" s="127"/>
      <c r="J61" s="127"/>
      <c r="K61" s="127"/>
      <c r="L61" s="127"/>
      <c r="M61" s="127"/>
      <c r="N61" s="127"/>
      <c r="O61" s="127"/>
      <c r="P61" s="127"/>
      <c r="Q61" s="127"/>
      <c r="R61" s="127"/>
      <c r="S61" s="262" t="s">
        <v>67</v>
      </c>
      <c r="T61" s="263"/>
      <c r="U61" s="127" t="s">
        <v>393</v>
      </c>
      <c r="V61" s="127"/>
      <c r="W61" s="127"/>
      <c r="X61" s="127"/>
      <c r="Y61" s="127"/>
      <c r="Z61" s="127"/>
      <c r="AA61" s="127"/>
      <c r="AB61" s="127"/>
      <c r="AC61" s="127"/>
      <c r="AD61" s="127"/>
      <c r="AE61" s="127"/>
      <c r="AF61" s="127"/>
      <c r="AG61" s="127"/>
      <c r="AH61" s="127"/>
      <c r="AI61" s="127"/>
      <c r="AJ61" s="127"/>
      <c r="AK61" s="127"/>
      <c r="AL61" s="127"/>
      <c r="AM61" s="128"/>
    </row>
    <row r="62" spans="2:39" s="126" customFormat="1" ht="4.5" customHeight="1" x14ac:dyDescent="0.2">
      <c r="B62" s="129"/>
      <c r="C62" s="127"/>
      <c r="D62" s="127"/>
      <c r="E62" s="127"/>
      <c r="F62" s="127"/>
      <c r="G62" s="127"/>
      <c r="H62" s="127"/>
      <c r="I62" s="127"/>
      <c r="J62" s="127"/>
      <c r="K62" s="127"/>
      <c r="L62" s="127"/>
      <c r="M62" s="127"/>
      <c r="N62" s="127"/>
      <c r="O62" s="127"/>
      <c r="P62" s="127"/>
      <c r="Q62" s="127"/>
      <c r="R62" s="127"/>
      <c r="S62" s="127"/>
      <c r="T62" s="127"/>
      <c r="U62" s="127"/>
      <c r="V62" s="127"/>
      <c r="W62" s="127"/>
      <c r="X62" s="127"/>
      <c r="Y62" s="127"/>
      <c r="Z62" s="127"/>
      <c r="AA62" s="127"/>
      <c r="AB62" s="127"/>
      <c r="AC62" s="127"/>
      <c r="AD62" s="127"/>
      <c r="AE62" s="127"/>
      <c r="AF62" s="127"/>
      <c r="AG62" s="127"/>
      <c r="AH62" s="127"/>
      <c r="AI62" s="127"/>
      <c r="AJ62" s="127"/>
      <c r="AK62" s="127"/>
      <c r="AL62" s="127"/>
      <c r="AM62" s="128"/>
    </row>
    <row r="63" spans="2:39" s="126" customFormat="1" ht="15" customHeight="1" x14ac:dyDescent="0.2">
      <c r="B63" s="129"/>
      <c r="C63" s="127" t="s">
        <v>396</v>
      </c>
      <c r="D63" s="127"/>
      <c r="E63" s="127"/>
      <c r="F63" s="127"/>
      <c r="G63" s="127"/>
      <c r="H63" s="127"/>
      <c r="I63" s="127"/>
      <c r="J63" s="127"/>
      <c r="K63" s="127"/>
      <c r="L63" s="127"/>
      <c r="M63" s="127"/>
      <c r="N63" s="127"/>
      <c r="O63" s="127"/>
      <c r="P63" s="127"/>
      <c r="Q63" s="127"/>
      <c r="R63" s="127"/>
      <c r="S63" s="262" t="s">
        <v>67</v>
      </c>
      <c r="T63" s="263"/>
      <c r="U63" s="127" t="s">
        <v>395</v>
      </c>
      <c r="V63" s="127"/>
      <c r="W63" s="127"/>
      <c r="X63" s="127"/>
      <c r="Y63" s="127"/>
      <c r="Z63" s="127"/>
      <c r="AA63" s="127"/>
      <c r="AB63" s="127"/>
      <c r="AC63" s="127"/>
      <c r="AD63" s="127"/>
      <c r="AE63" s="127"/>
      <c r="AF63" s="127"/>
      <c r="AG63" s="127"/>
      <c r="AH63" s="127"/>
      <c r="AI63" s="127"/>
      <c r="AJ63" s="127"/>
      <c r="AK63" s="127"/>
      <c r="AL63" s="127"/>
      <c r="AM63" s="128"/>
    </row>
    <row r="64" spans="2:39" s="126" customFormat="1" ht="15" customHeight="1" x14ac:dyDescent="0.2">
      <c r="B64" s="129"/>
      <c r="C64" s="127"/>
      <c r="D64" s="127"/>
      <c r="E64" s="127"/>
      <c r="F64" s="127"/>
      <c r="G64" s="127"/>
      <c r="H64" s="127"/>
      <c r="I64" s="127"/>
      <c r="J64" s="127"/>
      <c r="K64" s="127"/>
      <c r="L64" s="127"/>
      <c r="M64" s="127"/>
      <c r="N64" s="127"/>
      <c r="O64" s="127"/>
      <c r="P64" s="127"/>
      <c r="Q64" s="127"/>
      <c r="R64" s="127"/>
      <c r="S64" s="127"/>
      <c r="T64" s="127"/>
      <c r="U64" s="127" t="s">
        <v>394</v>
      </c>
      <c r="V64" s="127"/>
      <c r="W64" s="127"/>
      <c r="X64" s="127"/>
      <c r="Y64" s="127"/>
      <c r="Z64" s="127"/>
      <c r="AA64" s="127"/>
      <c r="AB64" s="127"/>
      <c r="AC64" s="127"/>
      <c r="AD64" s="127"/>
      <c r="AE64" s="127"/>
      <c r="AF64" s="127"/>
      <c r="AG64" s="127"/>
      <c r="AH64" s="127"/>
      <c r="AI64" s="127"/>
      <c r="AJ64" s="127"/>
      <c r="AK64" s="127"/>
      <c r="AL64" s="127"/>
      <c r="AM64" s="128"/>
    </row>
    <row r="65" spans="2:39" s="126" customFormat="1" ht="4.5" customHeight="1" x14ac:dyDescent="0.2">
      <c r="B65" s="129"/>
      <c r="C65" s="127"/>
      <c r="D65" s="127"/>
      <c r="E65" s="127"/>
      <c r="F65" s="127"/>
      <c r="G65" s="127"/>
      <c r="H65" s="127"/>
      <c r="I65" s="127"/>
      <c r="J65" s="127"/>
      <c r="K65" s="127"/>
      <c r="L65" s="127"/>
      <c r="M65" s="127"/>
      <c r="N65" s="127"/>
      <c r="O65" s="127"/>
      <c r="P65" s="127"/>
      <c r="Q65" s="127"/>
      <c r="R65" s="127"/>
      <c r="S65" s="127"/>
      <c r="T65" s="127"/>
      <c r="U65" s="127"/>
      <c r="V65" s="127"/>
      <c r="W65" s="127"/>
      <c r="X65" s="127"/>
      <c r="Y65" s="127"/>
      <c r="Z65" s="127"/>
      <c r="AA65" s="127"/>
      <c r="AB65" s="127"/>
      <c r="AC65" s="127"/>
      <c r="AD65" s="127"/>
      <c r="AE65" s="127"/>
      <c r="AF65" s="127"/>
      <c r="AG65" s="127"/>
      <c r="AH65" s="127"/>
      <c r="AI65" s="127"/>
      <c r="AJ65" s="127"/>
      <c r="AK65" s="127"/>
      <c r="AL65" s="127"/>
      <c r="AM65" s="128"/>
    </row>
    <row r="66" spans="2:39" s="126" customFormat="1" ht="15" customHeight="1" x14ac:dyDescent="0.2">
      <c r="B66" s="129"/>
      <c r="C66" s="127" t="s">
        <v>397</v>
      </c>
      <c r="D66" s="127"/>
      <c r="E66" s="127"/>
      <c r="F66" s="127"/>
      <c r="G66" s="127"/>
      <c r="H66" s="127"/>
      <c r="I66" s="127"/>
      <c r="J66" s="127"/>
      <c r="K66" s="127"/>
      <c r="L66" s="127"/>
      <c r="M66" s="127"/>
      <c r="N66" s="127"/>
      <c r="O66" s="127"/>
      <c r="P66" s="127"/>
      <c r="Q66" s="127"/>
      <c r="R66" s="127"/>
      <c r="S66" s="262" t="s">
        <v>67</v>
      </c>
      <c r="T66" s="263"/>
      <c r="U66" s="127" t="s">
        <v>502</v>
      </c>
      <c r="V66" s="127"/>
      <c r="W66" s="127"/>
      <c r="X66" s="127"/>
      <c r="Y66" s="127"/>
      <c r="Z66" s="127"/>
      <c r="AA66" s="127"/>
      <c r="AB66" s="127"/>
      <c r="AC66" s="127"/>
      <c r="AD66" s="127"/>
      <c r="AE66" s="127"/>
      <c r="AF66" s="127"/>
      <c r="AG66" s="127"/>
      <c r="AH66" s="127"/>
      <c r="AI66" s="127"/>
      <c r="AJ66" s="127"/>
      <c r="AK66" s="127"/>
      <c r="AL66" s="127"/>
      <c r="AM66" s="128"/>
    </row>
    <row r="67" spans="2:39" s="126" customFormat="1" ht="15" customHeight="1" x14ac:dyDescent="0.2">
      <c r="B67" s="129"/>
      <c r="C67" s="127"/>
      <c r="D67" s="127"/>
      <c r="E67" s="127"/>
      <c r="F67" s="127"/>
      <c r="G67" s="127"/>
      <c r="H67" s="127"/>
      <c r="I67" s="127"/>
      <c r="J67" s="127"/>
      <c r="K67" s="127"/>
      <c r="L67" s="127"/>
      <c r="M67" s="127"/>
      <c r="N67" s="127"/>
      <c r="O67" s="127"/>
      <c r="P67" s="127"/>
      <c r="Q67" s="127"/>
      <c r="R67" s="127"/>
      <c r="S67" s="127"/>
      <c r="T67" s="127"/>
      <c r="U67" s="127" t="s">
        <v>501</v>
      </c>
      <c r="V67" s="127"/>
      <c r="W67" s="127"/>
      <c r="X67" s="127"/>
      <c r="Y67" s="127"/>
      <c r="Z67" s="127"/>
      <c r="AA67" s="127"/>
      <c r="AB67" s="127"/>
      <c r="AC67" s="127"/>
      <c r="AD67" s="127"/>
      <c r="AE67" s="127"/>
      <c r="AF67" s="127"/>
      <c r="AG67" s="127"/>
      <c r="AH67" s="127"/>
      <c r="AI67" s="127"/>
      <c r="AJ67" s="127"/>
      <c r="AK67" s="127"/>
      <c r="AL67" s="127"/>
      <c r="AM67" s="128"/>
    </row>
    <row r="68" spans="2:39" s="126" customFormat="1" ht="4.5" customHeight="1" x14ac:dyDescent="0.2">
      <c r="B68" s="129"/>
      <c r="C68" s="127"/>
      <c r="D68" s="127"/>
      <c r="E68" s="127"/>
      <c r="F68" s="127"/>
      <c r="G68" s="127"/>
      <c r="H68" s="127"/>
      <c r="I68" s="127"/>
      <c r="J68" s="127"/>
      <c r="K68" s="127"/>
      <c r="L68" s="127"/>
      <c r="M68" s="127"/>
      <c r="N68" s="127"/>
      <c r="O68" s="127"/>
      <c r="P68" s="127"/>
      <c r="Q68" s="127"/>
      <c r="R68" s="127"/>
      <c r="S68" s="127"/>
      <c r="T68" s="127"/>
      <c r="U68" s="127"/>
      <c r="V68" s="127"/>
      <c r="W68" s="127"/>
      <c r="X68" s="127"/>
      <c r="Y68" s="127"/>
      <c r="Z68" s="127"/>
      <c r="AA68" s="127"/>
      <c r="AB68" s="127"/>
      <c r="AC68" s="127"/>
      <c r="AD68" s="127"/>
      <c r="AE68" s="127"/>
      <c r="AF68" s="127"/>
      <c r="AG68" s="127"/>
      <c r="AH68" s="127"/>
      <c r="AI68" s="127"/>
      <c r="AJ68" s="127"/>
      <c r="AK68" s="127"/>
      <c r="AL68" s="127"/>
      <c r="AM68" s="128"/>
    </row>
    <row r="69" spans="2:39" s="126" customFormat="1" ht="15" customHeight="1" x14ac:dyDescent="0.2">
      <c r="B69" s="129"/>
      <c r="C69" s="127" t="s">
        <v>398</v>
      </c>
      <c r="D69" s="127"/>
      <c r="E69" s="127"/>
      <c r="F69" s="127"/>
      <c r="G69" s="127"/>
      <c r="H69" s="127"/>
      <c r="I69" s="127"/>
      <c r="J69" s="127"/>
      <c r="K69" s="127"/>
      <c r="L69" s="127"/>
      <c r="M69" s="127"/>
      <c r="N69" s="127"/>
      <c r="O69" s="127"/>
      <c r="P69" s="127"/>
      <c r="Q69" s="127"/>
      <c r="R69" s="127"/>
      <c r="S69" s="262" t="s">
        <v>67</v>
      </c>
      <c r="T69" s="263"/>
      <c r="U69" s="127" t="s">
        <v>503</v>
      </c>
      <c r="V69" s="127"/>
      <c r="W69" s="127"/>
      <c r="X69" s="127"/>
      <c r="Y69" s="127"/>
      <c r="Z69" s="127"/>
      <c r="AA69" s="127"/>
      <c r="AB69" s="127"/>
      <c r="AC69" s="127"/>
      <c r="AD69" s="127"/>
      <c r="AE69" s="127"/>
      <c r="AF69" s="127"/>
      <c r="AG69" s="127"/>
      <c r="AH69" s="127"/>
      <c r="AI69" s="127"/>
      <c r="AJ69" s="127"/>
      <c r="AK69" s="127"/>
      <c r="AL69" s="127"/>
      <c r="AM69" s="128"/>
    </row>
    <row r="70" spans="2:39" s="126" customFormat="1" ht="4.5" customHeight="1" x14ac:dyDescent="0.2">
      <c r="B70" s="137"/>
      <c r="C70" s="130"/>
      <c r="D70" s="130"/>
      <c r="E70" s="130"/>
      <c r="F70" s="130"/>
      <c r="G70" s="130"/>
      <c r="H70" s="130"/>
      <c r="I70" s="130"/>
      <c r="J70" s="130"/>
      <c r="K70" s="130"/>
      <c r="L70" s="130"/>
      <c r="M70" s="130"/>
      <c r="N70" s="130"/>
      <c r="O70" s="130"/>
      <c r="P70" s="130"/>
      <c r="Q70" s="130"/>
      <c r="R70" s="130"/>
      <c r="S70" s="130"/>
      <c r="T70" s="130"/>
      <c r="U70" s="130"/>
      <c r="V70" s="130"/>
      <c r="W70" s="130"/>
      <c r="X70" s="130"/>
      <c r="Y70" s="130"/>
      <c r="Z70" s="130"/>
      <c r="AA70" s="130"/>
      <c r="AB70" s="130"/>
      <c r="AC70" s="130"/>
      <c r="AD70" s="130"/>
      <c r="AE70" s="130"/>
      <c r="AF70" s="130"/>
      <c r="AG70" s="130"/>
      <c r="AH70" s="130"/>
      <c r="AI70" s="130"/>
      <c r="AJ70" s="130"/>
      <c r="AK70" s="130"/>
      <c r="AL70" s="130"/>
      <c r="AM70" s="138"/>
    </row>
    <row r="71" spans="2:39" s="126" customFormat="1" ht="15" customHeight="1" x14ac:dyDescent="0.2"/>
    <row r="72" spans="2:39" s="126" customFormat="1" ht="15" customHeight="1" x14ac:dyDescent="0.2"/>
    <row r="73" spans="2:39" s="126" customFormat="1" ht="15" customHeight="1" x14ac:dyDescent="0.2"/>
    <row r="74" spans="2:39" s="126" customFormat="1" ht="15" customHeight="1" x14ac:dyDescent="0.2"/>
    <row r="75" spans="2:39" s="126" customFormat="1" ht="15" customHeight="1" x14ac:dyDescent="0.2"/>
    <row r="76" spans="2:39" s="126" customFormat="1" ht="15" customHeight="1" x14ac:dyDescent="0.2"/>
    <row r="77" spans="2:39" s="126" customFormat="1" ht="15" customHeight="1" x14ac:dyDescent="0.2"/>
    <row r="78" spans="2:39" s="126" customFormat="1" ht="15" customHeight="1" x14ac:dyDescent="0.2"/>
    <row r="79" spans="2:39" s="126" customFormat="1" ht="15" customHeight="1" x14ac:dyDescent="0.2"/>
    <row r="80" spans="2:39" s="126" customFormat="1" ht="15" customHeight="1" x14ac:dyDescent="0.2"/>
    <row r="81" s="126" customFormat="1" ht="15" customHeight="1" x14ac:dyDescent="0.2"/>
    <row r="82" s="126" customFormat="1" ht="15" customHeight="1" x14ac:dyDescent="0.2"/>
    <row r="83" s="126" customFormat="1" ht="15" customHeight="1" x14ac:dyDescent="0.2"/>
    <row r="84" s="126" customFormat="1" ht="15" customHeight="1" x14ac:dyDescent="0.2"/>
    <row r="85" s="126" customFormat="1" ht="15" customHeight="1" x14ac:dyDescent="0.2"/>
    <row r="86" s="126" customFormat="1" ht="15" customHeight="1" x14ac:dyDescent="0.2"/>
    <row r="87" s="126" customFormat="1" ht="15" customHeight="1" x14ac:dyDescent="0.2"/>
    <row r="88" s="126" customFormat="1" ht="15" customHeight="1" x14ac:dyDescent="0.2"/>
    <row r="89" s="126" customFormat="1" ht="15" customHeight="1" x14ac:dyDescent="0.2"/>
    <row r="90" s="126" customFormat="1" ht="15" customHeight="1" x14ac:dyDescent="0.2"/>
    <row r="91" s="126" customFormat="1" ht="15" customHeight="1" x14ac:dyDescent="0.2"/>
    <row r="92" s="126" customFormat="1" ht="15" customHeight="1" x14ac:dyDescent="0.2"/>
    <row r="93" s="126" customFormat="1" ht="15" customHeight="1" x14ac:dyDescent="0.2"/>
    <row r="94" s="126" customFormat="1" ht="15" customHeight="1" x14ac:dyDescent="0.2"/>
    <row r="95" s="126" customFormat="1" ht="15" customHeight="1" x14ac:dyDescent="0.2"/>
    <row r="96" s="126" customFormat="1" ht="15" customHeight="1" x14ac:dyDescent="0.2"/>
    <row r="97" s="126" customFormat="1" ht="15" customHeight="1" x14ac:dyDescent="0.2"/>
    <row r="98" s="126" customFormat="1" ht="15" customHeight="1" x14ac:dyDescent="0.2"/>
    <row r="99" s="126" customFormat="1" ht="15" customHeight="1" x14ac:dyDescent="0.2"/>
    <row r="100" s="126" customFormat="1" ht="15" customHeight="1" x14ac:dyDescent="0.2"/>
    <row r="101" s="126" customFormat="1" ht="15" customHeight="1" x14ac:dyDescent="0.2"/>
    <row r="102" s="126" customFormat="1" ht="15" customHeight="1" x14ac:dyDescent="0.2"/>
    <row r="103" s="126" customFormat="1" ht="15" customHeight="1" x14ac:dyDescent="0.2"/>
    <row r="104" s="126" customFormat="1" ht="15" customHeight="1" x14ac:dyDescent="0.2"/>
    <row r="105" s="126" customFormat="1" ht="15" customHeight="1" x14ac:dyDescent="0.2"/>
    <row r="106" s="126" customFormat="1" ht="15" customHeight="1" x14ac:dyDescent="0.2"/>
    <row r="107" s="126" customFormat="1" ht="15" customHeight="1" x14ac:dyDescent="0.2"/>
    <row r="108" s="126" customFormat="1" ht="15" customHeight="1" x14ac:dyDescent="0.2"/>
    <row r="109" s="126" customFormat="1" ht="15" customHeight="1" x14ac:dyDescent="0.2"/>
    <row r="110" s="126" customFormat="1" ht="15" customHeight="1" x14ac:dyDescent="0.2"/>
    <row r="111" s="126" customFormat="1" ht="15" customHeight="1" x14ac:dyDescent="0.2"/>
    <row r="112" s="126" customFormat="1" ht="15" customHeight="1" x14ac:dyDescent="0.2"/>
    <row r="113" s="126" customFormat="1" ht="15" customHeight="1" x14ac:dyDescent="0.2"/>
    <row r="114" s="126" customFormat="1" ht="15" customHeight="1" x14ac:dyDescent="0.2"/>
    <row r="115" s="126" customFormat="1" ht="15" customHeight="1" x14ac:dyDescent="0.2"/>
    <row r="116" s="126" customFormat="1" ht="15" customHeight="1" x14ac:dyDescent="0.2"/>
    <row r="117" s="126" customFormat="1" ht="15" customHeight="1" x14ac:dyDescent="0.2"/>
    <row r="118" s="126" customFormat="1" ht="15" customHeight="1" x14ac:dyDescent="0.2"/>
    <row r="119" s="126" customFormat="1" ht="15" customHeight="1" x14ac:dyDescent="0.2"/>
    <row r="120" s="126" customFormat="1" ht="15" customHeight="1" x14ac:dyDescent="0.2"/>
    <row r="121" s="126" customFormat="1" ht="15" customHeight="1" x14ac:dyDescent="0.2"/>
    <row r="122" s="126" customFormat="1" ht="15" customHeight="1" x14ac:dyDescent="0.2"/>
    <row r="123" s="126" customFormat="1" ht="15" customHeight="1" x14ac:dyDescent="0.2"/>
    <row r="124" s="126" customFormat="1" ht="15" customHeight="1" x14ac:dyDescent="0.2"/>
    <row r="125" s="126" customFormat="1" ht="15" customHeight="1" x14ac:dyDescent="0.2"/>
    <row r="126" s="126" customFormat="1" ht="15" customHeight="1" x14ac:dyDescent="0.2"/>
    <row r="127" s="126" customFormat="1" ht="15" customHeight="1" x14ac:dyDescent="0.2"/>
    <row r="128" s="126" customFormat="1" ht="15" customHeight="1" x14ac:dyDescent="0.2"/>
    <row r="129" s="126" customFormat="1" ht="15" customHeight="1" x14ac:dyDescent="0.2"/>
    <row r="130" s="126" customFormat="1" ht="15" customHeight="1" x14ac:dyDescent="0.2"/>
    <row r="131" s="126" customFormat="1" ht="15" customHeight="1" x14ac:dyDescent="0.2"/>
    <row r="132" s="126" customFormat="1" ht="15" customHeight="1" x14ac:dyDescent="0.2"/>
    <row r="133" s="126" customFormat="1" ht="15" customHeight="1" x14ac:dyDescent="0.2"/>
    <row r="134" s="126" customFormat="1" ht="15" customHeight="1" x14ac:dyDescent="0.2"/>
    <row r="135" s="126" customFormat="1" ht="15" customHeight="1" x14ac:dyDescent="0.2"/>
    <row r="136" s="126" customFormat="1" ht="15" customHeight="1" x14ac:dyDescent="0.2"/>
    <row r="137" s="126" customFormat="1" ht="15" customHeight="1" x14ac:dyDescent="0.2"/>
    <row r="138" s="126" customFormat="1" ht="15" customHeight="1" x14ac:dyDescent="0.2"/>
    <row r="139" s="126" customFormat="1" ht="15" customHeight="1" x14ac:dyDescent="0.2"/>
    <row r="140" s="126" customFormat="1" ht="15" customHeight="1" x14ac:dyDescent="0.2"/>
    <row r="141" s="126" customFormat="1" ht="15" customHeight="1" x14ac:dyDescent="0.2"/>
    <row r="142" s="126" customFormat="1" ht="15" customHeight="1" x14ac:dyDescent="0.2"/>
    <row r="143" s="126" customFormat="1" ht="15" customHeight="1" x14ac:dyDescent="0.2"/>
    <row r="144" ht="15" customHeight="1" x14ac:dyDescent="0.2"/>
    <row r="145" ht="15" customHeight="1" x14ac:dyDescent="0.2"/>
    <row r="146" ht="15" customHeight="1" x14ac:dyDescent="0.2"/>
    <row r="147" ht="15" customHeight="1" x14ac:dyDescent="0.2"/>
    <row r="148" ht="15" customHeight="1" x14ac:dyDescent="0.2"/>
    <row r="149" ht="15" customHeight="1" x14ac:dyDescent="0.2"/>
    <row r="150" ht="15" customHeight="1" x14ac:dyDescent="0.2"/>
    <row r="151" ht="15" customHeight="1" x14ac:dyDescent="0.2"/>
    <row r="152" ht="15" customHeight="1" x14ac:dyDescent="0.2"/>
    <row r="153" ht="15" customHeight="1" x14ac:dyDescent="0.2"/>
    <row r="154" ht="15" customHeight="1" x14ac:dyDescent="0.2"/>
    <row r="155" ht="15" customHeight="1" x14ac:dyDescent="0.2"/>
    <row r="156" ht="15" customHeight="1" x14ac:dyDescent="0.2"/>
    <row r="157" ht="15" customHeight="1" x14ac:dyDescent="0.2"/>
    <row r="158" ht="15" customHeight="1" x14ac:dyDescent="0.2"/>
    <row r="159" ht="15" customHeight="1" x14ac:dyDescent="0.2"/>
    <row r="160" ht="15" customHeight="1" x14ac:dyDescent="0.2"/>
    <row r="161" ht="15" customHeight="1" x14ac:dyDescent="0.2"/>
    <row r="162" ht="15" customHeight="1" x14ac:dyDescent="0.2"/>
    <row r="163" ht="15" customHeight="1" x14ac:dyDescent="0.2"/>
    <row r="164" ht="15" customHeight="1" x14ac:dyDescent="0.2"/>
    <row r="165" ht="15" customHeight="1" x14ac:dyDescent="0.2"/>
    <row r="166" ht="15" customHeight="1" x14ac:dyDescent="0.2"/>
    <row r="167" ht="15" customHeight="1" x14ac:dyDescent="0.2"/>
    <row r="168" ht="15" customHeight="1" x14ac:dyDescent="0.2"/>
    <row r="169" ht="15" customHeight="1" x14ac:dyDescent="0.2"/>
    <row r="170" ht="15" customHeight="1" x14ac:dyDescent="0.2"/>
    <row r="171" ht="15" customHeight="1" x14ac:dyDescent="0.2"/>
    <row r="172" ht="15" customHeight="1" x14ac:dyDescent="0.2"/>
    <row r="173" ht="15" customHeight="1" x14ac:dyDescent="0.2"/>
    <row r="174" ht="15" customHeight="1" x14ac:dyDescent="0.2"/>
    <row r="175" ht="15" customHeight="1" x14ac:dyDescent="0.2"/>
    <row r="176" ht="15" customHeight="1" x14ac:dyDescent="0.2"/>
    <row r="177" ht="15" customHeight="1" x14ac:dyDescent="0.2"/>
    <row r="178" ht="15" customHeight="1" x14ac:dyDescent="0.2"/>
    <row r="179" ht="15" customHeight="1" x14ac:dyDescent="0.2"/>
    <row r="180" ht="15" customHeight="1" x14ac:dyDescent="0.2"/>
    <row r="181" ht="15" customHeight="1" x14ac:dyDescent="0.2"/>
    <row r="182" ht="15" customHeight="1" x14ac:dyDescent="0.2"/>
    <row r="183" ht="15" customHeight="1" x14ac:dyDescent="0.2"/>
    <row r="184" ht="15" customHeight="1" x14ac:dyDescent="0.2"/>
    <row r="185" ht="15" customHeight="1" x14ac:dyDescent="0.2"/>
    <row r="186" ht="15" customHeight="1" x14ac:dyDescent="0.2"/>
    <row r="187" ht="15" customHeight="1" x14ac:dyDescent="0.2"/>
    <row r="188" ht="15" customHeight="1" x14ac:dyDescent="0.2"/>
    <row r="189" ht="15" customHeight="1" x14ac:dyDescent="0.2"/>
    <row r="190" ht="15" customHeight="1" x14ac:dyDescent="0.2"/>
    <row r="191" ht="15" customHeight="1" x14ac:dyDescent="0.2"/>
    <row r="192" ht="15" customHeight="1" x14ac:dyDescent="0.2"/>
    <row r="193" ht="15" customHeight="1" x14ac:dyDescent="0.2"/>
    <row r="194" ht="15" customHeight="1" x14ac:dyDescent="0.2"/>
    <row r="195" ht="15" customHeight="1" x14ac:dyDescent="0.2"/>
    <row r="196" ht="15" customHeight="1" x14ac:dyDescent="0.2"/>
    <row r="197" ht="15" customHeight="1" x14ac:dyDescent="0.2"/>
    <row r="198" ht="15" customHeight="1" x14ac:dyDescent="0.2"/>
    <row r="199" ht="15" customHeight="1" x14ac:dyDescent="0.2"/>
    <row r="200" ht="15" customHeight="1" x14ac:dyDescent="0.2"/>
    <row r="201" ht="15" customHeight="1" x14ac:dyDescent="0.2"/>
    <row r="202" ht="15" customHeight="1" x14ac:dyDescent="0.2"/>
    <row r="203" ht="15" customHeight="1" x14ac:dyDescent="0.2"/>
    <row r="204" ht="15" customHeight="1" x14ac:dyDescent="0.2"/>
    <row r="205" ht="15" customHeight="1" x14ac:dyDescent="0.2"/>
    <row r="206" ht="15" customHeight="1" x14ac:dyDescent="0.2"/>
    <row r="207" ht="15" customHeight="1" x14ac:dyDescent="0.2"/>
    <row r="208" ht="15" customHeight="1" x14ac:dyDescent="0.2"/>
    <row r="209" ht="15" customHeight="1" x14ac:dyDescent="0.2"/>
    <row r="210" ht="15" customHeight="1" x14ac:dyDescent="0.2"/>
    <row r="211" ht="15" customHeight="1" x14ac:dyDescent="0.2"/>
    <row r="212" ht="15" customHeight="1" x14ac:dyDescent="0.2"/>
    <row r="213" ht="15" customHeight="1" x14ac:dyDescent="0.2"/>
    <row r="214" ht="15" customHeight="1" x14ac:dyDescent="0.2"/>
    <row r="215" ht="15" customHeight="1" x14ac:dyDescent="0.2"/>
    <row r="216" ht="15" customHeight="1" x14ac:dyDescent="0.2"/>
    <row r="217" ht="15" customHeight="1" x14ac:dyDescent="0.2"/>
    <row r="218" ht="15" customHeight="1" x14ac:dyDescent="0.2"/>
    <row r="219" ht="15" customHeight="1" x14ac:dyDescent="0.2"/>
    <row r="220" ht="15" customHeight="1" x14ac:dyDescent="0.2"/>
    <row r="221" ht="15" customHeight="1" x14ac:dyDescent="0.2"/>
    <row r="222" ht="15" customHeight="1" x14ac:dyDescent="0.2"/>
    <row r="223" ht="15" customHeight="1" x14ac:dyDescent="0.2"/>
    <row r="224" ht="15" customHeight="1" x14ac:dyDescent="0.2"/>
    <row r="225" ht="15" customHeight="1" x14ac:dyDescent="0.2"/>
    <row r="226" ht="15" customHeight="1" x14ac:dyDescent="0.2"/>
    <row r="227" ht="15" customHeight="1" x14ac:dyDescent="0.2"/>
    <row r="228" ht="15" customHeight="1" x14ac:dyDescent="0.2"/>
    <row r="229" ht="15" customHeight="1" x14ac:dyDescent="0.2"/>
    <row r="230" ht="15" customHeight="1" x14ac:dyDescent="0.2"/>
    <row r="231" ht="15" customHeight="1" x14ac:dyDescent="0.2"/>
    <row r="232" ht="15" customHeight="1" x14ac:dyDescent="0.2"/>
    <row r="233" ht="15" customHeight="1" x14ac:dyDescent="0.2"/>
    <row r="234" ht="15" customHeight="1" x14ac:dyDescent="0.2"/>
    <row r="235" ht="15" customHeight="1" x14ac:dyDescent="0.2"/>
    <row r="236" ht="15" customHeight="1" x14ac:dyDescent="0.2"/>
    <row r="237" ht="15" customHeight="1" x14ac:dyDescent="0.2"/>
    <row r="238" ht="15" customHeight="1" x14ac:dyDescent="0.2"/>
    <row r="239" ht="15" customHeight="1" x14ac:dyDescent="0.2"/>
    <row r="240" ht="15" customHeight="1" x14ac:dyDescent="0.2"/>
    <row r="241" ht="15" customHeight="1" x14ac:dyDescent="0.2"/>
    <row r="242" ht="15" customHeight="1" x14ac:dyDescent="0.2"/>
    <row r="243" ht="15" customHeight="1" x14ac:dyDescent="0.2"/>
    <row r="244" ht="15" customHeight="1" x14ac:dyDescent="0.2"/>
    <row r="245" ht="15" customHeight="1" x14ac:dyDescent="0.2"/>
    <row r="246" ht="15" customHeight="1" x14ac:dyDescent="0.2"/>
    <row r="247" ht="15" customHeight="1" x14ac:dyDescent="0.2"/>
    <row r="248" ht="15" customHeight="1" x14ac:dyDescent="0.2"/>
    <row r="249" ht="15" customHeight="1" x14ac:dyDescent="0.2"/>
    <row r="250" ht="15" customHeight="1" x14ac:dyDescent="0.2"/>
    <row r="251" ht="15" customHeight="1" x14ac:dyDescent="0.2"/>
    <row r="252" ht="15" customHeight="1" x14ac:dyDescent="0.2"/>
    <row r="253" ht="15" customHeight="1" x14ac:dyDescent="0.2"/>
    <row r="254" ht="15" customHeight="1" x14ac:dyDescent="0.2"/>
    <row r="255" ht="15" customHeight="1" x14ac:dyDescent="0.2"/>
    <row r="256" ht="15" customHeight="1" x14ac:dyDescent="0.2"/>
    <row r="257" ht="15" customHeight="1" x14ac:dyDescent="0.2"/>
    <row r="258" ht="15" customHeight="1" x14ac:dyDescent="0.2"/>
    <row r="259" ht="15" customHeight="1" x14ac:dyDescent="0.2"/>
    <row r="260" ht="15" customHeight="1" x14ac:dyDescent="0.2"/>
    <row r="261" ht="15" customHeight="1" x14ac:dyDescent="0.2"/>
    <row r="262" ht="15" customHeight="1" x14ac:dyDescent="0.2"/>
    <row r="263" ht="15" customHeight="1" x14ac:dyDescent="0.2"/>
    <row r="264" ht="15" customHeight="1" x14ac:dyDescent="0.2"/>
    <row r="265" ht="15" customHeight="1" x14ac:dyDescent="0.2"/>
    <row r="266" ht="15" customHeight="1" x14ac:dyDescent="0.2"/>
    <row r="267" ht="15" customHeight="1" x14ac:dyDescent="0.2"/>
    <row r="268" ht="15" customHeight="1" x14ac:dyDescent="0.2"/>
    <row r="269" ht="15" customHeight="1" x14ac:dyDescent="0.2"/>
    <row r="270" ht="15" customHeight="1" x14ac:dyDescent="0.2"/>
    <row r="271" ht="15" customHeight="1" x14ac:dyDescent="0.2"/>
    <row r="272" ht="15" customHeight="1" x14ac:dyDescent="0.2"/>
    <row r="273" ht="15" customHeight="1" x14ac:dyDescent="0.2"/>
    <row r="274" ht="15" customHeight="1" x14ac:dyDescent="0.2"/>
    <row r="275" ht="15" customHeight="1" x14ac:dyDescent="0.2"/>
    <row r="276" ht="15" customHeight="1" x14ac:dyDescent="0.2"/>
    <row r="277" ht="15" customHeight="1" x14ac:dyDescent="0.2"/>
    <row r="278" ht="15" customHeight="1" x14ac:dyDescent="0.2"/>
    <row r="279" ht="15" customHeight="1" x14ac:dyDescent="0.2"/>
    <row r="280" ht="15" customHeight="1" x14ac:dyDescent="0.2"/>
    <row r="281" ht="15" customHeight="1" x14ac:dyDescent="0.2"/>
    <row r="282" ht="15" customHeight="1" x14ac:dyDescent="0.2"/>
    <row r="283" ht="15" customHeight="1" x14ac:dyDescent="0.2"/>
    <row r="284" ht="15" customHeight="1" x14ac:dyDescent="0.2"/>
    <row r="285" ht="15" customHeight="1" x14ac:dyDescent="0.2"/>
    <row r="286" ht="15" customHeight="1" x14ac:dyDescent="0.2"/>
    <row r="287" ht="15" customHeight="1" x14ac:dyDescent="0.2"/>
    <row r="288" ht="15" customHeight="1" x14ac:dyDescent="0.2"/>
    <row r="289" ht="15" customHeight="1" x14ac:dyDescent="0.2"/>
    <row r="290" ht="15" customHeight="1" x14ac:dyDescent="0.2"/>
    <row r="291" ht="15" customHeight="1" x14ac:dyDescent="0.2"/>
    <row r="292" ht="15" customHeight="1" x14ac:dyDescent="0.2"/>
    <row r="293" ht="15" customHeight="1" x14ac:dyDescent="0.2"/>
    <row r="294" ht="15" customHeight="1" x14ac:dyDescent="0.2"/>
    <row r="295" ht="15" customHeight="1" x14ac:dyDescent="0.2"/>
    <row r="296" ht="15" customHeight="1" x14ac:dyDescent="0.2"/>
    <row r="297" ht="15" customHeight="1" x14ac:dyDescent="0.2"/>
    <row r="298" ht="15" customHeight="1" x14ac:dyDescent="0.2"/>
    <row r="299" ht="15" customHeight="1" x14ac:dyDescent="0.2"/>
    <row r="300" ht="15" customHeight="1" x14ac:dyDescent="0.2"/>
    <row r="301" ht="15" customHeight="1" x14ac:dyDescent="0.2"/>
    <row r="302" ht="15" customHeight="1" x14ac:dyDescent="0.2"/>
    <row r="303" ht="15" customHeight="1" x14ac:dyDescent="0.2"/>
    <row r="304" ht="15" customHeight="1" x14ac:dyDescent="0.2"/>
    <row r="305" ht="15" customHeight="1" x14ac:dyDescent="0.2"/>
    <row r="306" ht="15" customHeight="1" x14ac:dyDescent="0.2"/>
    <row r="307" ht="15" customHeight="1" x14ac:dyDescent="0.2"/>
    <row r="308" ht="15" customHeight="1" x14ac:dyDescent="0.2"/>
    <row r="309" ht="15" customHeight="1" x14ac:dyDescent="0.2"/>
    <row r="310" ht="15" customHeight="1" x14ac:dyDescent="0.2"/>
    <row r="311" ht="15" customHeight="1" x14ac:dyDescent="0.2"/>
    <row r="312" ht="15" customHeight="1" x14ac:dyDescent="0.2"/>
    <row r="313" ht="15" customHeight="1" x14ac:dyDescent="0.2"/>
    <row r="314" ht="15" customHeight="1" x14ac:dyDescent="0.2"/>
    <row r="315" ht="15" customHeight="1" x14ac:dyDescent="0.2"/>
    <row r="316" ht="15" customHeight="1" x14ac:dyDescent="0.2"/>
    <row r="317" ht="15" customHeight="1" x14ac:dyDescent="0.2"/>
    <row r="318" ht="15" customHeight="1" x14ac:dyDescent="0.2"/>
    <row r="319" ht="15" customHeight="1" x14ac:dyDescent="0.2"/>
    <row r="320" ht="15" customHeight="1" x14ac:dyDescent="0.2"/>
    <row r="321" ht="15" customHeight="1" x14ac:dyDescent="0.2"/>
    <row r="322" ht="15" customHeight="1" x14ac:dyDescent="0.2"/>
    <row r="323" ht="15" customHeight="1" x14ac:dyDescent="0.2"/>
    <row r="324" ht="15" customHeight="1" x14ac:dyDescent="0.2"/>
    <row r="325" ht="15" customHeight="1" x14ac:dyDescent="0.2"/>
    <row r="326" ht="15" customHeight="1" x14ac:dyDescent="0.2"/>
    <row r="327" ht="15" customHeight="1" x14ac:dyDescent="0.2"/>
    <row r="328" ht="15" customHeight="1" x14ac:dyDescent="0.2"/>
    <row r="329" ht="15" customHeight="1" x14ac:dyDescent="0.2"/>
    <row r="330" ht="15" customHeight="1" x14ac:dyDescent="0.2"/>
    <row r="331" ht="15" customHeight="1" x14ac:dyDescent="0.2"/>
    <row r="332" ht="15" customHeight="1" x14ac:dyDescent="0.2"/>
    <row r="333" ht="15" customHeight="1" x14ac:dyDescent="0.2"/>
    <row r="334" ht="15" customHeight="1" x14ac:dyDescent="0.2"/>
    <row r="335" ht="15" customHeight="1" x14ac:dyDescent="0.2"/>
    <row r="336" ht="15" customHeight="1" x14ac:dyDescent="0.2"/>
    <row r="337" ht="15" customHeight="1" x14ac:dyDescent="0.2"/>
    <row r="338" ht="15" customHeight="1" x14ac:dyDescent="0.2"/>
    <row r="339" ht="15" customHeight="1" x14ac:dyDescent="0.2"/>
    <row r="340" ht="15" customHeight="1" x14ac:dyDescent="0.2"/>
    <row r="341" ht="15" customHeight="1" x14ac:dyDescent="0.2"/>
    <row r="342" ht="15" customHeight="1" x14ac:dyDescent="0.2"/>
    <row r="343" ht="15" customHeight="1" x14ac:dyDescent="0.2"/>
    <row r="344" ht="15" customHeight="1" x14ac:dyDescent="0.2"/>
    <row r="345" ht="15" customHeight="1" x14ac:dyDescent="0.2"/>
    <row r="346" ht="15" customHeight="1" x14ac:dyDescent="0.2"/>
    <row r="347" ht="15" customHeight="1" x14ac:dyDescent="0.2"/>
    <row r="348" ht="15" customHeight="1" x14ac:dyDescent="0.2"/>
    <row r="349" ht="15" customHeight="1" x14ac:dyDescent="0.2"/>
    <row r="350" ht="15" customHeight="1" x14ac:dyDescent="0.2"/>
    <row r="351" ht="15" customHeight="1" x14ac:dyDescent="0.2"/>
    <row r="352" ht="15" customHeight="1" x14ac:dyDescent="0.2"/>
    <row r="353" ht="15" customHeight="1" x14ac:dyDescent="0.2"/>
    <row r="354" ht="15" customHeight="1" x14ac:dyDescent="0.2"/>
    <row r="355" ht="15" customHeight="1" x14ac:dyDescent="0.2"/>
    <row r="356" ht="15" customHeight="1" x14ac:dyDescent="0.2"/>
    <row r="357" ht="15" customHeight="1" x14ac:dyDescent="0.2"/>
    <row r="358" ht="15" customHeight="1" x14ac:dyDescent="0.2"/>
    <row r="359" ht="15" customHeight="1" x14ac:dyDescent="0.2"/>
    <row r="360" ht="15" customHeight="1" x14ac:dyDescent="0.2"/>
    <row r="361" ht="15" customHeight="1" x14ac:dyDescent="0.2"/>
    <row r="362" ht="15" customHeight="1" x14ac:dyDescent="0.2"/>
    <row r="363" ht="15" customHeight="1" x14ac:dyDescent="0.2"/>
    <row r="364" ht="15" customHeight="1" x14ac:dyDescent="0.2"/>
    <row r="365" ht="15" customHeight="1" x14ac:dyDescent="0.2"/>
    <row r="366" ht="15" customHeight="1" x14ac:dyDescent="0.2"/>
    <row r="367" ht="15" customHeight="1" x14ac:dyDescent="0.2"/>
    <row r="368" ht="15" customHeight="1" x14ac:dyDescent="0.2"/>
    <row r="369" ht="15" customHeight="1" x14ac:dyDescent="0.2"/>
    <row r="370" ht="15" customHeight="1" x14ac:dyDescent="0.2"/>
    <row r="371" ht="15" customHeight="1" x14ac:dyDescent="0.2"/>
    <row r="372" ht="15" customHeight="1" x14ac:dyDescent="0.2"/>
    <row r="373" ht="15" customHeight="1" x14ac:dyDescent="0.2"/>
    <row r="374" ht="15" customHeight="1" x14ac:dyDescent="0.2"/>
    <row r="375" ht="15" customHeight="1" x14ac:dyDescent="0.2"/>
    <row r="376" ht="15" customHeight="1" x14ac:dyDescent="0.2"/>
    <row r="377" ht="15" customHeight="1" x14ac:dyDescent="0.2"/>
    <row r="378" ht="15" customHeight="1" x14ac:dyDescent="0.2"/>
    <row r="379" ht="15" customHeight="1" x14ac:dyDescent="0.2"/>
    <row r="380" ht="15" customHeight="1" x14ac:dyDescent="0.2"/>
    <row r="381" ht="15" customHeight="1" x14ac:dyDescent="0.2"/>
    <row r="382" ht="15" customHeight="1" x14ac:dyDescent="0.2"/>
    <row r="383" ht="15" customHeight="1" x14ac:dyDescent="0.2"/>
    <row r="384" ht="15" customHeight="1" x14ac:dyDescent="0.2"/>
    <row r="385" ht="15" customHeight="1" x14ac:dyDescent="0.2"/>
    <row r="386" ht="15" customHeight="1" x14ac:dyDescent="0.2"/>
    <row r="387" ht="15" customHeight="1" x14ac:dyDescent="0.2"/>
    <row r="388" ht="15" customHeight="1" x14ac:dyDescent="0.2"/>
    <row r="389" ht="15" customHeight="1" x14ac:dyDescent="0.2"/>
    <row r="390" ht="15" customHeight="1" x14ac:dyDescent="0.2"/>
    <row r="391" ht="15" customHeight="1" x14ac:dyDescent="0.2"/>
    <row r="392" ht="15" customHeight="1" x14ac:dyDescent="0.2"/>
    <row r="393" ht="15" customHeight="1" x14ac:dyDescent="0.2"/>
    <row r="394" ht="15" customHeight="1" x14ac:dyDescent="0.2"/>
    <row r="395" ht="15" customHeight="1" x14ac:dyDescent="0.2"/>
    <row r="396" ht="15" customHeight="1" x14ac:dyDescent="0.2"/>
    <row r="397" ht="15" customHeight="1" x14ac:dyDescent="0.2"/>
    <row r="398" ht="15" customHeight="1" x14ac:dyDescent="0.2"/>
    <row r="399" ht="15" customHeight="1" x14ac:dyDescent="0.2"/>
    <row r="400" ht="15" customHeight="1" x14ac:dyDescent="0.2"/>
    <row r="401" ht="15" customHeight="1" x14ac:dyDescent="0.2"/>
    <row r="402" ht="15" customHeight="1" x14ac:dyDescent="0.2"/>
    <row r="403" ht="15" customHeight="1" x14ac:dyDescent="0.2"/>
    <row r="404" ht="15" customHeight="1" x14ac:dyDescent="0.2"/>
    <row r="405" ht="15" customHeight="1" x14ac:dyDescent="0.2"/>
    <row r="406" ht="15" customHeight="1" x14ac:dyDescent="0.2"/>
    <row r="407" ht="15" customHeight="1" x14ac:dyDescent="0.2"/>
    <row r="408" ht="15" customHeight="1" x14ac:dyDescent="0.2"/>
    <row r="409" ht="15" customHeight="1" x14ac:dyDescent="0.2"/>
    <row r="410" ht="15" customHeight="1" x14ac:dyDescent="0.2"/>
    <row r="411" ht="15" customHeight="1" x14ac:dyDescent="0.2"/>
    <row r="412" ht="15" customHeight="1" x14ac:dyDescent="0.2"/>
    <row r="413" ht="15" customHeight="1" x14ac:dyDescent="0.2"/>
    <row r="414" ht="15" customHeight="1" x14ac:dyDescent="0.2"/>
    <row r="415" ht="15" customHeight="1" x14ac:dyDescent="0.2"/>
    <row r="416" ht="15" customHeight="1" x14ac:dyDescent="0.2"/>
    <row r="417" ht="15" customHeight="1" x14ac:dyDescent="0.2"/>
    <row r="418" ht="15" customHeight="1" x14ac:dyDescent="0.2"/>
    <row r="419" ht="15" customHeight="1" x14ac:dyDescent="0.2"/>
    <row r="420" ht="15" customHeight="1" x14ac:dyDescent="0.2"/>
    <row r="421" ht="15" customHeight="1" x14ac:dyDescent="0.2"/>
    <row r="422" ht="15" customHeight="1" x14ac:dyDescent="0.2"/>
    <row r="423" ht="15" customHeight="1" x14ac:dyDescent="0.2"/>
    <row r="424" ht="15" customHeight="1" x14ac:dyDescent="0.2"/>
    <row r="425" ht="15" customHeight="1" x14ac:dyDescent="0.2"/>
    <row r="426" ht="15" customHeight="1" x14ac:dyDescent="0.2"/>
    <row r="427" ht="15" customHeight="1" x14ac:dyDescent="0.2"/>
    <row r="428" ht="15" customHeight="1" x14ac:dyDescent="0.2"/>
    <row r="429" ht="15" customHeight="1" x14ac:dyDescent="0.2"/>
    <row r="430" ht="15" customHeight="1" x14ac:dyDescent="0.2"/>
    <row r="431" ht="15" customHeight="1" x14ac:dyDescent="0.2"/>
    <row r="432" ht="15" customHeight="1" x14ac:dyDescent="0.2"/>
    <row r="433" ht="15" customHeight="1" x14ac:dyDescent="0.2"/>
    <row r="434" ht="15" customHeight="1" x14ac:dyDescent="0.2"/>
    <row r="435" ht="15" customHeight="1" x14ac:dyDescent="0.2"/>
    <row r="436" ht="15" customHeight="1" x14ac:dyDescent="0.2"/>
    <row r="437" ht="15" customHeight="1" x14ac:dyDescent="0.2"/>
    <row r="438" ht="15" customHeight="1" x14ac:dyDescent="0.2"/>
    <row r="439" ht="15" customHeight="1" x14ac:dyDescent="0.2"/>
    <row r="440" ht="15" customHeight="1" x14ac:dyDescent="0.2"/>
    <row r="441" ht="15" customHeight="1" x14ac:dyDescent="0.2"/>
    <row r="442" ht="15" customHeight="1" x14ac:dyDescent="0.2"/>
    <row r="443" ht="15" customHeight="1" x14ac:dyDescent="0.2"/>
    <row r="444" ht="15" customHeight="1" x14ac:dyDescent="0.2"/>
    <row r="445" ht="15" customHeight="1" x14ac:dyDescent="0.2"/>
    <row r="446" ht="15" customHeight="1" x14ac:dyDescent="0.2"/>
    <row r="447" ht="15" customHeight="1" x14ac:dyDescent="0.2"/>
    <row r="448" ht="15" customHeight="1" x14ac:dyDescent="0.2"/>
    <row r="449" ht="15" customHeight="1" x14ac:dyDescent="0.2"/>
    <row r="450" ht="15" customHeight="1" x14ac:dyDescent="0.2"/>
    <row r="451" ht="15" customHeight="1" x14ac:dyDescent="0.2"/>
    <row r="452" ht="15" customHeight="1" x14ac:dyDescent="0.2"/>
    <row r="453" ht="15" customHeight="1" x14ac:dyDescent="0.2"/>
    <row r="454" ht="15" customHeight="1" x14ac:dyDescent="0.2"/>
    <row r="455" ht="15" customHeight="1" x14ac:dyDescent="0.2"/>
    <row r="456" ht="15" customHeight="1" x14ac:dyDescent="0.2"/>
    <row r="457" ht="15" customHeight="1" x14ac:dyDescent="0.2"/>
    <row r="458" ht="15" customHeight="1" x14ac:dyDescent="0.2"/>
    <row r="459" ht="15" customHeight="1" x14ac:dyDescent="0.2"/>
    <row r="460" ht="15" customHeight="1" x14ac:dyDescent="0.2"/>
    <row r="461" ht="15" customHeight="1" x14ac:dyDescent="0.2"/>
    <row r="462" ht="15" customHeight="1" x14ac:dyDescent="0.2"/>
    <row r="463" ht="15" customHeight="1" x14ac:dyDescent="0.2"/>
    <row r="464" ht="15" customHeight="1" x14ac:dyDescent="0.2"/>
    <row r="465" ht="15" customHeight="1" x14ac:dyDescent="0.2"/>
    <row r="466" ht="15" customHeight="1" x14ac:dyDescent="0.2"/>
    <row r="467" ht="15" customHeight="1" x14ac:dyDescent="0.2"/>
    <row r="468" ht="15" customHeight="1" x14ac:dyDescent="0.2"/>
    <row r="469" ht="15" customHeight="1" x14ac:dyDescent="0.2"/>
    <row r="470" ht="15" customHeight="1" x14ac:dyDescent="0.2"/>
    <row r="471" ht="15" customHeight="1" x14ac:dyDescent="0.2"/>
    <row r="472" ht="15" customHeight="1" x14ac:dyDescent="0.2"/>
    <row r="473" ht="15" customHeight="1" x14ac:dyDescent="0.2"/>
    <row r="474" ht="15" customHeight="1" x14ac:dyDescent="0.2"/>
    <row r="475" ht="15" customHeight="1" x14ac:dyDescent="0.2"/>
    <row r="476" ht="15" customHeight="1" x14ac:dyDescent="0.2"/>
    <row r="477" ht="15" customHeight="1" x14ac:dyDescent="0.2"/>
    <row r="478" ht="15" customHeight="1" x14ac:dyDescent="0.2"/>
    <row r="479" ht="15" customHeight="1" x14ac:dyDescent="0.2"/>
    <row r="480" ht="15" customHeight="1" x14ac:dyDescent="0.2"/>
    <row r="481" ht="15" customHeight="1" x14ac:dyDescent="0.2"/>
    <row r="482" ht="15" customHeight="1" x14ac:dyDescent="0.2"/>
    <row r="483" ht="15" customHeight="1" x14ac:dyDescent="0.2"/>
    <row r="484" ht="15" customHeight="1" x14ac:dyDescent="0.2"/>
    <row r="485" ht="15" customHeight="1" x14ac:dyDescent="0.2"/>
    <row r="486" ht="15" customHeight="1" x14ac:dyDescent="0.2"/>
    <row r="487" ht="15" customHeight="1" x14ac:dyDescent="0.2"/>
    <row r="488" ht="15" customHeight="1" x14ac:dyDescent="0.2"/>
    <row r="489" ht="15" customHeight="1" x14ac:dyDescent="0.2"/>
    <row r="490" ht="15" customHeight="1" x14ac:dyDescent="0.2"/>
    <row r="491" ht="15" customHeight="1" x14ac:dyDescent="0.2"/>
    <row r="492" ht="15" customHeight="1" x14ac:dyDescent="0.2"/>
    <row r="493" ht="15" customHeight="1" x14ac:dyDescent="0.2"/>
    <row r="494" ht="15" customHeight="1" x14ac:dyDescent="0.2"/>
    <row r="495" ht="15" customHeight="1" x14ac:dyDescent="0.2"/>
    <row r="496" ht="15" customHeight="1" x14ac:dyDescent="0.2"/>
    <row r="497" ht="15" customHeight="1" x14ac:dyDescent="0.2"/>
    <row r="498" ht="15" customHeight="1" x14ac:dyDescent="0.2"/>
    <row r="499" ht="15" customHeight="1" x14ac:dyDescent="0.2"/>
    <row r="500" ht="15" customHeight="1" x14ac:dyDescent="0.2"/>
    <row r="501" ht="15" customHeight="1" x14ac:dyDescent="0.2"/>
    <row r="502" ht="15" customHeight="1" x14ac:dyDescent="0.2"/>
    <row r="503" ht="15" customHeight="1" x14ac:dyDescent="0.2"/>
    <row r="504" ht="15" customHeight="1" x14ac:dyDescent="0.2"/>
    <row r="505" ht="15" customHeight="1" x14ac:dyDescent="0.2"/>
    <row r="506" ht="15" customHeight="1" x14ac:dyDescent="0.2"/>
    <row r="507" ht="15" customHeight="1" x14ac:dyDescent="0.2"/>
    <row r="508" ht="15" customHeight="1" x14ac:dyDescent="0.2"/>
    <row r="509" ht="15" customHeight="1" x14ac:dyDescent="0.2"/>
    <row r="510" ht="15" customHeight="1" x14ac:dyDescent="0.2"/>
    <row r="511" ht="15" customHeight="1" x14ac:dyDescent="0.2"/>
    <row r="512" ht="15" customHeight="1" x14ac:dyDescent="0.2"/>
    <row r="513" ht="15" customHeight="1" x14ac:dyDescent="0.2"/>
    <row r="514" ht="15" customHeight="1" x14ac:dyDescent="0.2"/>
    <row r="515" ht="15" customHeight="1" x14ac:dyDescent="0.2"/>
    <row r="516" ht="15" customHeight="1" x14ac:dyDescent="0.2"/>
    <row r="517" ht="15" customHeight="1" x14ac:dyDescent="0.2"/>
    <row r="518" ht="15" customHeight="1" x14ac:dyDescent="0.2"/>
    <row r="519" ht="15" customHeight="1" x14ac:dyDescent="0.2"/>
    <row r="520" ht="15" customHeight="1" x14ac:dyDescent="0.2"/>
    <row r="521" ht="15" customHeight="1" x14ac:dyDescent="0.2"/>
    <row r="522" ht="15" customHeight="1" x14ac:dyDescent="0.2"/>
    <row r="523" ht="15" customHeight="1" x14ac:dyDescent="0.2"/>
    <row r="524" ht="15" customHeight="1" x14ac:dyDescent="0.2"/>
    <row r="525" ht="15" customHeight="1" x14ac:dyDescent="0.2"/>
    <row r="526" ht="15" customHeight="1" x14ac:dyDescent="0.2"/>
    <row r="527" ht="15" customHeight="1" x14ac:dyDescent="0.2"/>
    <row r="528" ht="15" customHeight="1" x14ac:dyDescent="0.2"/>
    <row r="529" ht="15" customHeight="1" x14ac:dyDescent="0.2"/>
    <row r="530" ht="15" customHeight="1" x14ac:dyDescent="0.2"/>
    <row r="531" ht="15" customHeight="1" x14ac:dyDescent="0.2"/>
    <row r="532" ht="15" customHeight="1" x14ac:dyDescent="0.2"/>
    <row r="533" ht="15" customHeight="1" x14ac:dyDescent="0.2"/>
    <row r="534" ht="15" customHeight="1" x14ac:dyDescent="0.2"/>
    <row r="535" ht="15" customHeight="1" x14ac:dyDescent="0.2"/>
    <row r="536" ht="15" customHeight="1" x14ac:dyDescent="0.2"/>
    <row r="537" ht="15" customHeight="1" x14ac:dyDescent="0.2"/>
    <row r="538" ht="15" customHeight="1" x14ac:dyDescent="0.2"/>
    <row r="539" ht="15" customHeight="1" x14ac:dyDescent="0.2"/>
    <row r="540" ht="15" customHeight="1" x14ac:dyDescent="0.2"/>
    <row r="541" ht="15" customHeight="1" x14ac:dyDescent="0.2"/>
    <row r="542" ht="15" customHeight="1" x14ac:dyDescent="0.2"/>
    <row r="543" ht="15" customHeight="1" x14ac:dyDescent="0.2"/>
    <row r="544" ht="15" customHeight="1" x14ac:dyDescent="0.2"/>
    <row r="545" ht="15" customHeight="1" x14ac:dyDescent="0.2"/>
    <row r="546" ht="15" customHeight="1" x14ac:dyDescent="0.2"/>
    <row r="547" ht="15" customHeight="1" x14ac:dyDescent="0.2"/>
    <row r="548" ht="15" customHeight="1" x14ac:dyDescent="0.2"/>
    <row r="549" ht="15" customHeight="1" x14ac:dyDescent="0.2"/>
    <row r="550" ht="15" customHeight="1" x14ac:dyDescent="0.2"/>
    <row r="551" ht="15" customHeight="1" x14ac:dyDescent="0.2"/>
    <row r="552" ht="15" customHeight="1" x14ac:dyDescent="0.2"/>
    <row r="553" ht="15" customHeight="1" x14ac:dyDescent="0.2"/>
    <row r="554" ht="15" customHeight="1" x14ac:dyDescent="0.2"/>
    <row r="555" ht="15" customHeight="1" x14ac:dyDescent="0.2"/>
    <row r="556" ht="15" customHeight="1" x14ac:dyDescent="0.2"/>
    <row r="557" ht="15" customHeight="1" x14ac:dyDescent="0.2"/>
    <row r="558" ht="15" customHeight="1" x14ac:dyDescent="0.2"/>
    <row r="559" ht="15" customHeight="1" x14ac:dyDescent="0.2"/>
    <row r="560" ht="15" customHeight="1" x14ac:dyDescent="0.2"/>
    <row r="561" ht="15" customHeight="1" x14ac:dyDescent="0.2"/>
    <row r="562" ht="15" customHeight="1" x14ac:dyDescent="0.2"/>
    <row r="563" ht="15" customHeight="1" x14ac:dyDescent="0.2"/>
    <row r="564" ht="15" customHeight="1" x14ac:dyDescent="0.2"/>
    <row r="565" ht="15" customHeight="1" x14ac:dyDescent="0.2"/>
    <row r="566" ht="15" customHeight="1" x14ac:dyDescent="0.2"/>
    <row r="567" ht="15" customHeight="1" x14ac:dyDescent="0.2"/>
    <row r="568" ht="15" customHeight="1" x14ac:dyDescent="0.2"/>
    <row r="569" ht="15" customHeight="1" x14ac:dyDescent="0.2"/>
    <row r="570" ht="15" customHeight="1" x14ac:dyDescent="0.2"/>
    <row r="571" ht="15" customHeight="1" x14ac:dyDescent="0.2"/>
    <row r="572" ht="15" customHeight="1" x14ac:dyDescent="0.2"/>
    <row r="573" ht="15" customHeight="1" x14ac:dyDescent="0.2"/>
    <row r="574" ht="15" customHeight="1" x14ac:dyDescent="0.2"/>
    <row r="575" ht="15" customHeight="1" x14ac:dyDescent="0.2"/>
    <row r="576" ht="15" customHeight="1" x14ac:dyDescent="0.2"/>
    <row r="577" ht="15" customHeight="1" x14ac:dyDescent="0.2"/>
    <row r="578" ht="15" customHeight="1" x14ac:dyDescent="0.2"/>
    <row r="579" ht="15" customHeight="1" x14ac:dyDescent="0.2"/>
    <row r="580" ht="15" customHeight="1" x14ac:dyDescent="0.2"/>
    <row r="581" ht="15" customHeight="1" x14ac:dyDescent="0.2"/>
    <row r="582" ht="15" customHeight="1" x14ac:dyDescent="0.2"/>
    <row r="583" ht="15" customHeight="1" x14ac:dyDescent="0.2"/>
    <row r="584" ht="15" customHeight="1" x14ac:dyDescent="0.2"/>
    <row r="585" ht="15" customHeight="1" x14ac:dyDescent="0.2"/>
    <row r="586" ht="15" customHeight="1" x14ac:dyDescent="0.2"/>
    <row r="587" ht="15" customHeight="1" x14ac:dyDescent="0.2"/>
    <row r="588" ht="15" customHeight="1" x14ac:dyDescent="0.2"/>
    <row r="589" ht="15" customHeight="1" x14ac:dyDescent="0.2"/>
    <row r="590" ht="15" customHeight="1" x14ac:dyDescent="0.2"/>
    <row r="591" ht="15" customHeight="1" x14ac:dyDescent="0.2"/>
    <row r="592" ht="15" customHeight="1" x14ac:dyDescent="0.2"/>
    <row r="593" ht="15" customHeight="1" x14ac:dyDescent="0.2"/>
    <row r="594" ht="15" customHeight="1" x14ac:dyDescent="0.2"/>
    <row r="595" ht="15" customHeight="1" x14ac:dyDescent="0.2"/>
    <row r="596" ht="15" customHeight="1" x14ac:dyDescent="0.2"/>
    <row r="597" ht="15" customHeight="1" x14ac:dyDescent="0.2"/>
    <row r="598" ht="15" customHeight="1" x14ac:dyDescent="0.2"/>
    <row r="599" ht="15" customHeight="1" x14ac:dyDescent="0.2"/>
    <row r="600" ht="15" customHeight="1" x14ac:dyDescent="0.2"/>
    <row r="601" ht="15" customHeight="1" x14ac:dyDescent="0.2"/>
    <row r="602" ht="15" customHeight="1" x14ac:dyDescent="0.2"/>
    <row r="603" ht="15" customHeight="1" x14ac:dyDescent="0.2"/>
    <row r="604" ht="15" customHeight="1" x14ac:dyDescent="0.2"/>
    <row r="605" ht="15" customHeight="1" x14ac:dyDescent="0.2"/>
    <row r="606" ht="15" customHeight="1" x14ac:dyDescent="0.2"/>
    <row r="607" ht="15" customHeight="1" x14ac:dyDescent="0.2"/>
    <row r="608" ht="15" customHeight="1" x14ac:dyDescent="0.2"/>
    <row r="609" ht="15" customHeight="1" x14ac:dyDescent="0.2"/>
    <row r="610" ht="15" customHeight="1" x14ac:dyDescent="0.2"/>
    <row r="611" ht="15" customHeight="1" x14ac:dyDescent="0.2"/>
    <row r="612" ht="15" customHeight="1" x14ac:dyDescent="0.2"/>
    <row r="613" ht="15" customHeight="1" x14ac:dyDescent="0.2"/>
    <row r="614" ht="15" customHeight="1" x14ac:dyDescent="0.2"/>
    <row r="615" ht="15" customHeight="1" x14ac:dyDescent="0.2"/>
    <row r="616" ht="15" customHeight="1" x14ac:dyDescent="0.2"/>
    <row r="617" ht="15" customHeight="1" x14ac:dyDescent="0.2"/>
    <row r="618" ht="15" customHeight="1" x14ac:dyDescent="0.2"/>
    <row r="619" ht="15" customHeight="1" x14ac:dyDescent="0.2"/>
    <row r="620" ht="15" customHeight="1" x14ac:dyDescent="0.2"/>
    <row r="621" ht="15" customHeight="1" x14ac:dyDescent="0.2"/>
    <row r="622" ht="15" customHeight="1" x14ac:dyDescent="0.2"/>
    <row r="623" ht="15" customHeight="1" x14ac:dyDescent="0.2"/>
    <row r="624" ht="15" customHeight="1" x14ac:dyDescent="0.2"/>
    <row r="625" ht="15" customHeight="1" x14ac:dyDescent="0.2"/>
    <row r="626" ht="15" customHeight="1" x14ac:dyDescent="0.2"/>
    <row r="627" ht="15" customHeight="1" x14ac:dyDescent="0.2"/>
    <row r="628" ht="15" customHeight="1" x14ac:dyDescent="0.2"/>
    <row r="629" ht="15" customHeight="1" x14ac:dyDescent="0.2"/>
    <row r="630" ht="15" customHeight="1" x14ac:dyDescent="0.2"/>
    <row r="631" ht="15" customHeight="1" x14ac:dyDescent="0.2"/>
    <row r="632" ht="15" customHeight="1" x14ac:dyDescent="0.2"/>
    <row r="633" ht="15" customHeight="1" x14ac:dyDescent="0.2"/>
    <row r="634" ht="15" customHeight="1" x14ac:dyDescent="0.2"/>
    <row r="635" ht="15" customHeight="1" x14ac:dyDescent="0.2"/>
    <row r="636" ht="15" customHeight="1" x14ac:dyDescent="0.2"/>
    <row r="637" ht="15" customHeight="1" x14ac:dyDescent="0.2"/>
    <row r="638" ht="15" customHeight="1" x14ac:dyDescent="0.2"/>
    <row r="639" ht="15" customHeight="1" x14ac:dyDescent="0.2"/>
    <row r="640" ht="15" customHeight="1" x14ac:dyDescent="0.2"/>
    <row r="641" ht="15" customHeight="1" x14ac:dyDescent="0.2"/>
    <row r="642" ht="15" customHeight="1" x14ac:dyDescent="0.2"/>
    <row r="643" ht="15" customHeight="1" x14ac:dyDescent="0.2"/>
    <row r="644" ht="15" customHeight="1" x14ac:dyDescent="0.2"/>
    <row r="645" ht="15" customHeight="1" x14ac:dyDescent="0.2"/>
    <row r="646" ht="15" customHeight="1" x14ac:dyDescent="0.2"/>
    <row r="647" ht="15" customHeight="1" x14ac:dyDescent="0.2"/>
    <row r="648" ht="15" customHeight="1" x14ac:dyDescent="0.2"/>
    <row r="649" ht="15" customHeight="1" x14ac:dyDescent="0.2"/>
    <row r="650" ht="15" customHeight="1" x14ac:dyDescent="0.2"/>
    <row r="651" ht="15" customHeight="1" x14ac:dyDescent="0.2"/>
    <row r="652" ht="15" customHeight="1" x14ac:dyDescent="0.2"/>
    <row r="653" ht="15" customHeight="1" x14ac:dyDescent="0.2"/>
    <row r="654" ht="15" customHeight="1" x14ac:dyDescent="0.2"/>
    <row r="655" ht="15" customHeight="1" x14ac:dyDescent="0.2"/>
    <row r="656" ht="15" customHeight="1" x14ac:dyDescent="0.2"/>
    <row r="657" ht="15" customHeight="1" x14ac:dyDescent="0.2"/>
    <row r="658" ht="15" customHeight="1" x14ac:dyDescent="0.2"/>
    <row r="659" ht="15" customHeight="1" x14ac:dyDescent="0.2"/>
    <row r="660" ht="15" customHeight="1" x14ac:dyDescent="0.2"/>
    <row r="661" ht="15" customHeight="1" x14ac:dyDescent="0.2"/>
    <row r="662" ht="15" customHeight="1" x14ac:dyDescent="0.2"/>
    <row r="663" ht="15" customHeight="1" x14ac:dyDescent="0.2"/>
    <row r="664" ht="15" customHeight="1" x14ac:dyDescent="0.2"/>
    <row r="665" ht="15" customHeight="1" x14ac:dyDescent="0.2"/>
    <row r="666" ht="15" customHeight="1" x14ac:dyDescent="0.2"/>
    <row r="667" ht="15" customHeight="1" x14ac:dyDescent="0.2"/>
    <row r="668" ht="15" customHeight="1" x14ac:dyDescent="0.2"/>
    <row r="669" ht="15" customHeight="1" x14ac:dyDescent="0.2"/>
    <row r="670" ht="15" customHeight="1" x14ac:dyDescent="0.2"/>
    <row r="671" ht="15" customHeight="1" x14ac:dyDescent="0.2"/>
    <row r="672" ht="15" customHeight="1" x14ac:dyDescent="0.2"/>
    <row r="673" ht="15" customHeight="1" x14ac:dyDescent="0.2"/>
    <row r="674" ht="15" customHeight="1" x14ac:dyDescent="0.2"/>
    <row r="675" ht="15" customHeight="1" x14ac:dyDescent="0.2"/>
    <row r="676" ht="15" customHeight="1" x14ac:dyDescent="0.2"/>
    <row r="677" ht="15" customHeight="1" x14ac:dyDescent="0.2"/>
    <row r="678" ht="15" customHeight="1" x14ac:dyDescent="0.2"/>
    <row r="679" ht="15" customHeight="1" x14ac:dyDescent="0.2"/>
    <row r="680" ht="15" customHeight="1" x14ac:dyDescent="0.2"/>
    <row r="681" ht="15" customHeight="1" x14ac:dyDescent="0.2"/>
    <row r="682" ht="15" customHeight="1" x14ac:dyDescent="0.2"/>
    <row r="683" ht="15" customHeight="1" x14ac:dyDescent="0.2"/>
    <row r="684" ht="15" customHeight="1" x14ac:dyDescent="0.2"/>
    <row r="685" ht="15" customHeight="1" x14ac:dyDescent="0.2"/>
    <row r="686" ht="15" customHeight="1" x14ac:dyDescent="0.2"/>
    <row r="687" ht="15" customHeight="1" x14ac:dyDescent="0.2"/>
    <row r="688" ht="15" customHeight="1" x14ac:dyDescent="0.2"/>
    <row r="689" ht="15" customHeight="1" x14ac:dyDescent="0.2"/>
    <row r="690" ht="15" customHeight="1" x14ac:dyDescent="0.2"/>
    <row r="691" ht="15" customHeight="1" x14ac:dyDescent="0.2"/>
    <row r="692" ht="15" customHeight="1" x14ac:dyDescent="0.2"/>
    <row r="693" ht="15" customHeight="1" x14ac:dyDescent="0.2"/>
    <row r="694" ht="15" customHeight="1" x14ac:dyDescent="0.2"/>
    <row r="695" ht="15" customHeight="1" x14ac:dyDescent="0.2"/>
    <row r="696" ht="15" customHeight="1" x14ac:dyDescent="0.2"/>
    <row r="697" ht="15" customHeight="1" x14ac:dyDescent="0.2"/>
    <row r="698" ht="15" customHeight="1" x14ac:dyDescent="0.2"/>
    <row r="699" ht="15" customHeight="1" x14ac:dyDescent="0.2"/>
    <row r="700" ht="15" customHeight="1" x14ac:dyDescent="0.2"/>
    <row r="701" ht="15" customHeight="1" x14ac:dyDescent="0.2"/>
    <row r="702" ht="15" customHeight="1" x14ac:dyDescent="0.2"/>
    <row r="703" ht="15" customHeight="1" x14ac:dyDescent="0.2"/>
    <row r="704" ht="15" customHeight="1" x14ac:dyDescent="0.2"/>
    <row r="705" ht="15" customHeight="1" x14ac:dyDescent="0.2"/>
    <row r="706" ht="15" customHeight="1" x14ac:dyDescent="0.2"/>
    <row r="707" ht="15" customHeight="1" x14ac:dyDescent="0.2"/>
    <row r="708" ht="15" customHeight="1" x14ac:dyDescent="0.2"/>
    <row r="709" ht="15" customHeight="1" x14ac:dyDescent="0.2"/>
    <row r="710" ht="15" customHeight="1" x14ac:dyDescent="0.2"/>
    <row r="711" ht="15" customHeight="1" x14ac:dyDescent="0.2"/>
    <row r="712" ht="15" customHeight="1" x14ac:dyDescent="0.2"/>
    <row r="713" ht="15" customHeight="1" x14ac:dyDescent="0.2"/>
    <row r="714" ht="15" customHeight="1" x14ac:dyDescent="0.2"/>
    <row r="715" ht="15" customHeight="1" x14ac:dyDescent="0.2"/>
    <row r="716" ht="15" customHeight="1" x14ac:dyDescent="0.2"/>
    <row r="717" ht="15" customHeight="1" x14ac:dyDescent="0.2"/>
    <row r="718" ht="15" customHeight="1" x14ac:dyDescent="0.2"/>
    <row r="719" ht="15" customHeight="1" x14ac:dyDescent="0.2"/>
    <row r="720" ht="15" customHeight="1" x14ac:dyDescent="0.2"/>
    <row r="721" ht="15" customHeight="1" x14ac:dyDescent="0.2"/>
    <row r="722" ht="15" customHeight="1" x14ac:dyDescent="0.2"/>
    <row r="723" ht="15" customHeight="1" x14ac:dyDescent="0.2"/>
    <row r="724" ht="15" customHeight="1" x14ac:dyDescent="0.2"/>
    <row r="725" ht="15" customHeight="1" x14ac:dyDescent="0.2"/>
    <row r="726" ht="15" customHeight="1" x14ac:dyDescent="0.2"/>
    <row r="727" ht="15" customHeight="1" x14ac:dyDescent="0.2"/>
    <row r="728" ht="15" customHeight="1" x14ac:dyDescent="0.2"/>
    <row r="729" ht="15" customHeight="1" x14ac:dyDescent="0.2"/>
    <row r="730" ht="15" customHeight="1" x14ac:dyDescent="0.2"/>
    <row r="731" ht="15" customHeight="1" x14ac:dyDescent="0.2"/>
    <row r="732" ht="15" customHeight="1" x14ac:dyDescent="0.2"/>
    <row r="733" ht="15" customHeight="1" x14ac:dyDescent="0.2"/>
    <row r="734" ht="15" customHeight="1" x14ac:dyDescent="0.2"/>
    <row r="735" ht="15" customHeight="1" x14ac:dyDescent="0.2"/>
    <row r="736" ht="15" customHeight="1" x14ac:dyDescent="0.2"/>
    <row r="737" ht="15" customHeight="1" x14ac:dyDescent="0.2"/>
    <row r="738" ht="15" customHeight="1" x14ac:dyDescent="0.2"/>
    <row r="739" ht="15" customHeight="1" x14ac:dyDescent="0.2"/>
    <row r="740" ht="15" customHeight="1" x14ac:dyDescent="0.2"/>
    <row r="741" ht="15" customHeight="1" x14ac:dyDescent="0.2"/>
    <row r="742" ht="15" customHeight="1" x14ac:dyDescent="0.2"/>
    <row r="743" ht="15" customHeight="1" x14ac:dyDescent="0.2"/>
    <row r="744" ht="15" customHeight="1" x14ac:dyDescent="0.2"/>
    <row r="745" ht="15" customHeight="1" x14ac:dyDescent="0.2"/>
    <row r="746" ht="15" customHeight="1" x14ac:dyDescent="0.2"/>
    <row r="747" ht="15" customHeight="1" x14ac:dyDescent="0.2"/>
    <row r="748" ht="15" customHeight="1" x14ac:dyDescent="0.2"/>
    <row r="749" ht="15" customHeight="1" x14ac:dyDescent="0.2"/>
    <row r="750" ht="15" customHeight="1" x14ac:dyDescent="0.2"/>
    <row r="751" ht="15" customHeight="1" x14ac:dyDescent="0.2"/>
    <row r="752" ht="15" customHeight="1" x14ac:dyDescent="0.2"/>
    <row r="753" ht="15" customHeight="1" x14ac:dyDescent="0.2"/>
    <row r="754" ht="15" customHeight="1" x14ac:dyDescent="0.2"/>
    <row r="755" ht="15" customHeight="1" x14ac:dyDescent="0.2"/>
    <row r="756" ht="15" customHeight="1" x14ac:dyDescent="0.2"/>
    <row r="757" ht="15" customHeight="1" x14ac:dyDescent="0.2"/>
    <row r="758" ht="15" customHeight="1" x14ac:dyDescent="0.2"/>
    <row r="759" ht="15" customHeight="1" x14ac:dyDescent="0.2"/>
    <row r="760" ht="15" customHeight="1" x14ac:dyDescent="0.2"/>
    <row r="761" ht="15" customHeight="1" x14ac:dyDescent="0.2"/>
    <row r="762" ht="15" customHeight="1" x14ac:dyDescent="0.2"/>
    <row r="763" ht="15" customHeight="1" x14ac:dyDescent="0.2"/>
    <row r="764" ht="15" customHeight="1" x14ac:dyDescent="0.2"/>
    <row r="765" ht="15" customHeight="1" x14ac:dyDescent="0.2"/>
    <row r="766" ht="15" customHeight="1" x14ac:dyDescent="0.2"/>
    <row r="767" ht="15" customHeight="1" x14ac:dyDescent="0.2"/>
    <row r="768" ht="15" customHeight="1" x14ac:dyDescent="0.2"/>
    <row r="769" ht="15" customHeight="1" x14ac:dyDescent="0.2"/>
    <row r="770" ht="15" customHeight="1" x14ac:dyDescent="0.2"/>
    <row r="771" ht="15" customHeight="1" x14ac:dyDescent="0.2"/>
    <row r="772" ht="15" customHeight="1" x14ac:dyDescent="0.2"/>
    <row r="773" ht="15" customHeight="1" x14ac:dyDescent="0.2"/>
    <row r="774" ht="15" customHeight="1" x14ac:dyDescent="0.2"/>
    <row r="775" ht="15" customHeight="1" x14ac:dyDescent="0.2"/>
    <row r="776" ht="15" customHeight="1" x14ac:dyDescent="0.2"/>
    <row r="777" ht="15" customHeight="1" x14ac:dyDescent="0.2"/>
    <row r="778" ht="15" customHeight="1" x14ac:dyDescent="0.2"/>
    <row r="779" ht="15" customHeight="1" x14ac:dyDescent="0.2"/>
    <row r="780" ht="15" customHeight="1" x14ac:dyDescent="0.2"/>
    <row r="781" ht="15" customHeight="1" x14ac:dyDescent="0.2"/>
    <row r="782" ht="15" customHeight="1" x14ac:dyDescent="0.2"/>
    <row r="783" ht="15" customHeight="1" x14ac:dyDescent="0.2"/>
    <row r="784" ht="15" customHeight="1" x14ac:dyDescent="0.2"/>
    <row r="785" ht="15" customHeight="1" x14ac:dyDescent="0.2"/>
    <row r="786" ht="15" customHeight="1" x14ac:dyDescent="0.2"/>
    <row r="787" ht="15" customHeight="1" x14ac:dyDescent="0.2"/>
    <row r="788" ht="15" customHeight="1" x14ac:dyDescent="0.2"/>
    <row r="789" ht="15" customHeight="1" x14ac:dyDescent="0.2"/>
    <row r="790" ht="15" customHeight="1" x14ac:dyDescent="0.2"/>
    <row r="791" ht="15" customHeight="1" x14ac:dyDescent="0.2"/>
    <row r="792" ht="15" customHeight="1" x14ac:dyDescent="0.2"/>
    <row r="793" ht="15" customHeight="1" x14ac:dyDescent="0.2"/>
    <row r="794" ht="15" customHeight="1" x14ac:dyDescent="0.2"/>
    <row r="795" ht="15" customHeight="1" x14ac:dyDescent="0.2"/>
    <row r="796" ht="15" customHeight="1" x14ac:dyDescent="0.2"/>
    <row r="797" ht="15" customHeight="1" x14ac:dyDescent="0.2"/>
    <row r="798" ht="15" customHeight="1" x14ac:dyDescent="0.2"/>
    <row r="799" ht="15" customHeight="1" x14ac:dyDescent="0.2"/>
    <row r="800" ht="15" customHeight="1" x14ac:dyDescent="0.2"/>
    <row r="801" ht="15" customHeight="1" x14ac:dyDescent="0.2"/>
    <row r="802" ht="15" customHeight="1" x14ac:dyDescent="0.2"/>
    <row r="803" ht="15" customHeight="1" x14ac:dyDescent="0.2"/>
    <row r="804" ht="15" customHeight="1" x14ac:dyDescent="0.2"/>
    <row r="805" ht="15" customHeight="1" x14ac:dyDescent="0.2"/>
    <row r="806" ht="15" customHeight="1" x14ac:dyDescent="0.2"/>
    <row r="807" ht="15" customHeight="1" x14ac:dyDescent="0.2"/>
    <row r="808" ht="15" customHeight="1" x14ac:dyDescent="0.2"/>
    <row r="809" ht="15" customHeight="1" x14ac:dyDescent="0.2"/>
    <row r="810" ht="15" customHeight="1" x14ac:dyDescent="0.2"/>
    <row r="811" ht="15" customHeight="1" x14ac:dyDescent="0.2"/>
    <row r="812" ht="15" customHeight="1" x14ac:dyDescent="0.2"/>
    <row r="813" ht="15" customHeight="1" x14ac:dyDescent="0.2"/>
    <row r="814" ht="15" customHeight="1" x14ac:dyDescent="0.2"/>
    <row r="815" ht="15" customHeight="1" x14ac:dyDescent="0.2"/>
    <row r="816" ht="15" customHeight="1" x14ac:dyDescent="0.2"/>
    <row r="817" ht="15" customHeight="1" x14ac:dyDescent="0.2"/>
    <row r="818" ht="15" customHeight="1" x14ac:dyDescent="0.2"/>
    <row r="819" ht="15" customHeight="1" x14ac:dyDescent="0.2"/>
    <row r="820" ht="15" customHeight="1" x14ac:dyDescent="0.2"/>
    <row r="821" ht="15" customHeight="1" x14ac:dyDescent="0.2"/>
    <row r="822" ht="15" customHeight="1" x14ac:dyDescent="0.2"/>
    <row r="823" ht="15" customHeight="1" x14ac:dyDescent="0.2"/>
    <row r="824" ht="15" customHeight="1" x14ac:dyDescent="0.2"/>
    <row r="825" ht="15" customHeight="1" x14ac:dyDescent="0.2"/>
    <row r="826" ht="15" customHeight="1" x14ac:dyDescent="0.2"/>
    <row r="827" ht="15" customHeight="1" x14ac:dyDescent="0.2"/>
    <row r="828" ht="15" customHeight="1" x14ac:dyDescent="0.2"/>
    <row r="829" ht="15" customHeight="1" x14ac:dyDescent="0.2"/>
    <row r="830" ht="15" customHeight="1" x14ac:dyDescent="0.2"/>
    <row r="831" ht="15" customHeight="1" x14ac:dyDescent="0.2"/>
    <row r="832" ht="15" customHeight="1" x14ac:dyDescent="0.2"/>
    <row r="833" ht="15" customHeight="1" x14ac:dyDescent="0.2"/>
    <row r="834" ht="15" customHeight="1" x14ac:dyDescent="0.2"/>
    <row r="835" ht="15" customHeight="1" x14ac:dyDescent="0.2"/>
    <row r="836" ht="15" customHeight="1" x14ac:dyDescent="0.2"/>
    <row r="837" ht="15" customHeight="1" x14ac:dyDescent="0.2"/>
    <row r="838" ht="15" customHeight="1" x14ac:dyDescent="0.2"/>
    <row r="839" ht="15" customHeight="1" x14ac:dyDescent="0.2"/>
    <row r="840" ht="15" customHeight="1" x14ac:dyDescent="0.2"/>
    <row r="841" ht="15" customHeight="1" x14ac:dyDescent="0.2"/>
    <row r="842" ht="15" customHeight="1" x14ac:dyDescent="0.2"/>
    <row r="843" ht="15" customHeight="1" x14ac:dyDescent="0.2"/>
    <row r="844" ht="15" customHeight="1" x14ac:dyDescent="0.2"/>
    <row r="845" ht="15" customHeight="1" x14ac:dyDescent="0.2"/>
    <row r="846" ht="15" customHeight="1" x14ac:dyDescent="0.2"/>
    <row r="847" ht="15" customHeight="1" x14ac:dyDescent="0.2"/>
    <row r="848" ht="15" customHeight="1" x14ac:dyDescent="0.2"/>
    <row r="849" ht="15" customHeight="1" x14ac:dyDescent="0.2"/>
    <row r="850" ht="15" customHeight="1" x14ac:dyDescent="0.2"/>
    <row r="851" ht="15" customHeight="1" x14ac:dyDescent="0.2"/>
    <row r="852" ht="15" customHeight="1" x14ac:dyDescent="0.2"/>
    <row r="853" ht="15" customHeight="1" x14ac:dyDescent="0.2"/>
    <row r="854" ht="15" customHeight="1" x14ac:dyDescent="0.2"/>
    <row r="855" ht="15" customHeight="1" x14ac:dyDescent="0.2"/>
    <row r="856" ht="15" customHeight="1" x14ac:dyDescent="0.2"/>
    <row r="857" ht="15" customHeight="1" x14ac:dyDescent="0.2"/>
    <row r="858" ht="15" customHeight="1" x14ac:dyDescent="0.2"/>
    <row r="859" ht="15" customHeight="1" x14ac:dyDescent="0.2"/>
    <row r="860" ht="15" customHeight="1" x14ac:dyDescent="0.2"/>
    <row r="861" ht="15" customHeight="1" x14ac:dyDescent="0.2"/>
    <row r="862" ht="15" customHeight="1" x14ac:dyDescent="0.2"/>
    <row r="863" ht="15" customHeight="1" x14ac:dyDescent="0.2"/>
    <row r="864" ht="15" customHeight="1" x14ac:dyDescent="0.2"/>
    <row r="865" ht="15" customHeight="1" x14ac:dyDescent="0.2"/>
    <row r="866" ht="15" customHeight="1" x14ac:dyDescent="0.2"/>
    <row r="867" ht="15" customHeight="1" x14ac:dyDescent="0.2"/>
    <row r="868" ht="15" customHeight="1" x14ac:dyDescent="0.2"/>
    <row r="869" ht="15" customHeight="1" x14ac:dyDescent="0.2"/>
    <row r="870" ht="15" customHeight="1" x14ac:dyDescent="0.2"/>
    <row r="871" ht="15" customHeight="1" x14ac:dyDescent="0.2"/>
    <row r="872" ht="15" customHeight="1" x14ac:dyDescent="0.2"/>
    <row r="873" ht="15" customHeight="1" x14ac:dyDescent="0.2"/>
    <row r="874" ht="15" customHeight="1" x14ac:dyDescent="0.2"/>
    <row r="875" ht="15" customHeight="1" x14ac:dyDescent="0.2"/>
    <row r="876" ht="15" customHeight="1" x14ac:dyDescent="0.2"/>
    <row r="877" ht="15" customHeight="1" x14ac:dyDescent="0.2"/>
    <row r="878" ht="15" customHeight="1" x14ac:dyDescent="0.2"/>
    <row r="879" ht="15" customHeight="1" x14ac:dyDescent="0.2"/>
    <row r="880" ht="15" customHeight="1" x14ac:dyDescent="0.2"/>
    <row r="881" ht="15" customHeight="1" x14ac:dyDescent="0.2"/>
    <row r="882" ht="15" customHeight="1" x14ac:dyDescent="0.2"/>
    <row r="883" ht="15" customHeight="1" x14ac:dyDescent="0.2"/>
    <row r="884" ht="15" customHeight="1" x14ac:dyDescent="0.2"/>
    <row r="885" ht="15" customHeight="1" x14ac:dyDescent="0.2"/>
    <row r="886" ht="15" customHeight="1" x14ac:dyDescent="0.2"/>
    <row r="887" ht="15" customHeight="1" x14ac:dyDescent="0.2"/>
    <row r="888" ht="15" customHeight="1" x14ac:dyDescent="0.2"/>
    <row r="889" ht="15" customHeight="1" x14ac:dyDescent="0.2"/>
    <row r="890" ht="15" customHeight="1" x14ac:dyDescent="0.2"/>
    <row r="891" ht="15" customHeight="1" x14ac:dyDescent="0.2"/>
    <row r="892" ht="15" customHeight="1" x14ac:dyDescent="0.2"/>
    <row r="893" ht="15" customHeight="1" x14ac:dyDescent="0.2"/>
    <row r="894" ht="15" customHeight="1" x14ac:dyDescent="0.2"/>
    <row r="895" ht="15" customHeight="1" x14ac:dyDescent="0.2"/>
    <row r="896" ht="16.5" customHeight="1" x14ac:dyDescent="0.2"/>
    <row r="897" ht="16.5" customHeight="1" x14ac:dyDescent="0.2"/>
    <row r="898" ht="16.5" customHeight="1" x14ac:dyDescent="0.2"/>
    <row r="899" ht="16.5" customHeight="1" x14ac:dyDescent="0.2"/>
    <row r="900" ht="16.5" customHeight="1" x14ac:dyDescent="0.2"/>
    <row r="901" ht="16.5" customHeight="1" x14ac:dyDescent="0.2"/>
    <row r="902" ht="16.5" customHeight="1" x14ac:dyDescent="0.2"/>
    <row r="903" ht="16.5" customHeight="1" x14ac:dyDescent="0.2"/>
    <row r="904" ht="16.5" customHeight="1" x14ac:dyDescent="0.2"/>
    <row r="905" ht="16.5" customHeight="1" x14ac:dyDescent="0.2"/>
    <row r="906" ht="16.5" customHeight="1" x14ac:dyDescent="0.2"/>
    <row r="907" ht="16.5" customHeight="1" x14ac:dyDescent="0.2"/>
    <row r="908" ht="16.5" customHeight="1" x14ac:dyDescent="0.2"/>
    <row r="909" ht="16.5" customHeight="1" x14ac:dyDescent="0.2"/>
    <row r="910" ht="16.5" customHeight="1" x14ac:dyDescent="0.2"/>
    <row r="911" ht="16.5" customHeight="1" x14ac:dyDescent="0.2"/>
    <row r="912" ht="16.5" customHeight="1" x14ac:dyDescent="0.2"/>
    <row r="913" ht="16.5" customHeight="1" x14ac:dyDescent="0.2"/>
    <row r="914" ht="16.5" customHeight="1" x14ac:dyDescent="0.2"/>
    <row r="915" ht="16.5" customHeight="1" x14ac:dyDescent="0.2"/>
    <row r="916" ht="16.5" customHeight="1" x14ac:dyDescent="0.2"/>
    <row r="917" ht="16.5" customHeight="1" x14ac:dyDescent="0.2"/>
  </sheetData>
  <sheetProtection algorithmName="SHA-512" hashValue="tRXSE9I/T7yefSen9EthFzR76y1Wc5A2CdU307+gKGsFAmu/Ww4GCRxiDc7RgD95RVKqgl9a7wzbfVszJF4fSQ==" saltValue="01ND5GebfA35lgoFUrWrKw==" spinCount="100000" sheet="1" objects="1" scenarios="1"/>
  <mergeCells count="26">
    <mergeCell ref="S15:T15"/>
    <mergeCell ref="S17:T17"/>
    <mergeCell ref="S19:T19"/>
    <mergeCell ref="S21:T21"/>
    <mergeCell ref="S45:T45"/>
    <mergeCell ref="S23:T23"/>
    <mergeCell ref="S25:T25"/>
    <mergeCell ref="S27:T27"/>
    <mergeCell ref="S29:T29"/>
    <mergeCell ref="S31:T31"/>
    <mergeCell ref="S33:T33"/>
    <mergeCell ref="S35:T35"/>
    <mergeCell ref="S37:T37"/>
    <mergeCell ref="S39:T39"/>
    <mergeCell ref="S41:T41"/>
    <mergeCell ref="S43:T43"/>
    <mergeCell ref="S61:T61"/>
    <mergeCell ref="S63:T63"/>
    <mergeCell ref="S66:T66"/>
    <mergeCell ref="S69:T69"/>
    <mergeCell ref="S47:T47"/>
    <mergeCell ref="S49:T49"/>
    <mergeCell ref="S51:T51"/>
    <mergeCell ref="S54:T54"/>
    <mergeCell ref="S56:T56"/>
    <mergeCell ref="S59:T59"/>
  </mergeCells>
  <pageMargins left="0.35433070866141736" right="0.31496062992125984" top="0.94488188976377963" bottom="0.55118110236220474" header="0.19685039370078741"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AN750"/>
  <sheetViews>
    <sheetView zoomScale="115" zoomScaleNormal="115" workbookViewId="0"/>
  </sheetViews>
  <sheetFormatPr baseColWidth="10" defaultColWidth="0" defaultRowHeight="14.25" x14ac:dyDescent="0.2"/>
  <cols>
    <col min="1" max="1" width="7.5" style="2" customWidth="1"/>
    <col min="2" max="2" width="0.875" style="2" customWidth="1"/>
    <col min="3" max="15" width="2.25" style="2" customWidth="1"/>
    <col min="16" max="16" width="1.375" style="2" customWidth="1"/>
    <col min="17" max="21" width="2.25" style="2" customWidth="1"/>
    <col min="22" max="22" width="1.375" style="2" customWidth="1"/>
    <col min="23" max="32" width="2.25" style="2" customWidth="1"/>
    <col min="33" max="33" width="1.375" style="2" customWidth="1"/>
    <col min="34" max="38" width="2.25" style="2" customWidth="1"/>
    <col min="39" max="39" width="0.875" style="2" customWidth="1"/>
    <col min="40" max="40" width="7.5" style="2" customWidth="1"/>
    <col min="41" max="16384" width="2.25" style="2" hidden="1"/>
  </cols>
  <sheetData>
    <row r="1" spans="2:39" s="1" customFormat="1" ht="27" x14ac:dyDescent="0.2">
      <c r="B1" s="1" t="s">
        <v>399</v>
      </c>
    </row>
    <row r="2" spans="2:39" s="3" customFormat="1" ht="27" x14ac:dyDescent="0.2">
      <c r="B2" s="3" t="s">
        <v>132</v>
      </c>
    </row>
    <row r="5" spans="2:39" ht="4.5" customHeight="1" x14ac:dyDescent="0.2">
      <c r="B5" s="34"/>
      <c r="C5" s="19"/>
      <c r="D5" s="19"/>
      <c r="E5" s="19"/>
      <c r="F5" s="19"/>
      <c r="G5" s="19"/>
      <c r="H5" s="19"/>
      <c r="I5" s="19"/>
      <c r="J5" s="19"/>
      <c r="K5" s="19"/>
      <c r="L5" s="19"/>
      <c r="M5" s="19"/>
      <c r="N5" s="19"/>
      <c r="O5" s="19"/>
      <c r="P5" s="19"/>
      <c r="Q5" s="19"/>
      <c r="R5" s="19"/>
      <c r="S5" s="19"/>
      <c r="T5" s="19"/>
      <c r="U5" s="19"/>
      <c r="V5" s="19"/>
      <c r="W5" s="19"/>
      <c r="X5" s="19"/>
      <c r="Y5" s="19"/>
      <c r="Z5" s="19"/>
      <c r="AA5" s="19"/>
      <c r="AB5" s="19"/>
      <c r="AC5" s="19"/>
      <c r="AD5" s="19"/>
      <c r="AE5" s="19"/>
      <c r="AF5" s="19"/>
      <c r="AG5" s="19"/>
      <c r="AH5" s="19"/>
      <c r="AI5" s="19"/>
      <c r="AJ5" s="19"/>
      <c r="AK5" s="19"/>
      <c r="AL5" s="19"/>
      <c r="AM5" s="35"/>
    </row>
    <row r="6" spans="2:39" s="33" customFormat="1" ht="15" customHeight="1" x14ac:dyDescent="0.2">
      <c r="B6" s="38"/>
      <c r="C6" s="43" t="s">
        <v>400</v>
      </c>
      <c r="D6" s="43"/>
      <c r="E6" s="43"/>
      <c r="F6" s="43"/>
      <c r="G6" s="43"/>
      <c r="H6" s="43"/>
      <c r="I6" s="43"/>
      <c r="J6" s="43"/>
      <c r="K6" s="43"/>
      <c r="L6" s="43"/>
      <c r="M6" s="43"/>
      <c r="N6" s="269" t="s">
        <v>401</v>
      </c>
      <c r="O6" s="269"/>
      <c r="P6" s="269"/>
      <c r="Q6" s="269"/>
      <c r="R6" s="269"/>
      <c r="S6" s="269"/>
      <c r="T6" s="269"/>
      <c r="U6" s="269"/>
      <c r="V6" s="269"/>
      <c r="W6" s="269"/>
      <c r="X6" s="269"/>
      <c r="Y6" s="269"/>
      <c r="Z6" s="18"/>
      <c r="AA6" s="269" t="s">
        <v>188</v>
      </c>
      <c r="AB6" s="269"/>
      <c r="AC6" s="269"/>
      <c r="AD6" s="269"/>
      <c r="AE6" s="269"/>
      <c r="AF6" s="269"/>
      <c r="AG6" s="269"/>
      <c r="AH6" s="269"/>
      <c r="AI6" s="269"/>
      <c r="AJ6" s="269"/>
      <c r="AK6" s="269"/>
      <c r="AL6" s="269"/>
      <c r="AM6" s="39"/>
    </row>
    <row r="7" spans="2:39" s="126" customFormat="1" ht="4.5" customHeight="1" x14ac:dyDescent="0.2">
      <c r="B7" s="36"/>
      <c r="C7" s="17"/>
      <c r="D7" s="17"/>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17"/>
      <c r="AI7" s="17"/>
      <c r="AJ7" s="17"/>
      <c r="AK7" s="17"/>
      <c r="AL7" s="17"/>
      <c r="AM7" s="37"/>
    </row>
    <row r="8" spans="2:39" s="126" customFormat="1" ht="15" customHeight="1" x14ac:dyDescent="0.2">
      <c r="B8" s="36"/>
      <c r="C8" s="17" t="s">
        <v>189</v>
      </c>
      <c r="D8" s="17"/>
      <c r="E8" s="17"/>
      <c r="F8" s="17"/>
      <c r="G8" s="17"/>
      <c r="H8" s="17"/>
      <c r="I8" s="17"/>
      <c r="J8" s="17"/>
      <c r="K8" s="17"/>
      <c r="L8" s="17"/>
      <c r="M8" s="17"/>
      <c r="N8" s="17"/>
      <c r="O8" s="17"/>
      <c r="P8" s="17"/>
      <c r="Q8" s="17"/>
      <c r="R8" s="17"/>
      <c r="S8" s="17"/>
      <c r="T8" s="17"/>
      <c r="U8" s="17"/>
      <c r="V8" s="17"/>
      <c r="W8" s="17"/>
      <c r="X8" s="17"/>
      <c r="Y8" s="17"/>
      <c r="Z8" s="17"/>
      <c r="AA8" s="17"/>
      <c r="AB8" s="17"/>
      <c r="AC8" s="17"/>
      <c r="AD8" s="17"/>
      <c r="AE8" s="17"/>
      <c r="AF8" s="17"/>
      <c r="AG8" s="17"/>
      <c r="AH8" s="17"/>
      <c r="AI8" s="17"/>
      <c r="AJ8" s="17"/>
      <c r="AK8" s="17"/>
      <c r="AL8" s="17"/>
      <c r="AM8" s="37"/>
    </row>
    <row r="9" spans="2:39" s="126" customFormat="1" ht="4.5" customHeight="1" x14ac:dyDescent="0.2">
      <c r="B9" s="36"/>
      <c r="C9" s="17"/>
      <c r="D9" s="17"/>
      <c r="E9" s="17"/>
      <c r="F9" s="17"/>
      <c r="G9" s="17"/>
      <c r="H9" s="17"/>
      <c r="I9" s="17"/>
      <c r="J9" s="17"/>
      <c r="K9" s="17"/>
      <c r="L9" s="17"/>
      <c r="M9" s="17"/>
      <c r="N9" s="17"/>
      <c r="O9" s="17"/>
      <c r="P9" s="17"/>
      <c r="Q9" s="17"/>
      <c r="R9" s="17"/>
      <c r="S9" s="17"/>
      <c r="T9" s="17"/>
      <c r="U9" s="17"/>
      <c r="V9" s="17"/>
      <c r="W9" s="17"/>
      <c r="X9" s="17"/>
      <c r="Y9" s="17"/>
      <c r="Z9" s="17"/>
      <c r="AA9" s="17"/>
      <c r="AB9" s="17"/>
      <c r="AC9" s="17"/>
      <c r="AD9" s="17"/>
      <c r="AE9" s="17"/>
      <c r="AF9" s="17"/>
      <c r="AG9" s="17"/>
      <c r="AH9" s="17"/>
      <c r="AI9" s="17"/>
      <c r="AJ9" s="17"/>
      <c r="AK9" s="17"/>
      <c r="AL9" s="17"/>
      <c r="AM9" s="37"/>
    </row>
    <row r="10" spans="2:39" s="126" customFormat="1" ht="15" customHeight="1" x14ac:dyDescent="0.2">
      <c r="B10" s="264" t="s">
        <v>68</v>
      </c>
      <c r="C10" s="265"/>
      <c r="D10" s="127" t="s">
        <v>283</v>
      </c>
      <c r="E10" s="127"/>
      <c r="F10" s="127"/>
      <c r="G10" s="127"/>
      <c r="H10" s="127"/>
      <c r="I10" s="127"/>
      <c r="J10" s="127"/>
      <c r="K10" s="127"/>
      <c r="L10" s="127"/>
      <c r="M10" s="127"/>
      <c r="N10" s="268" t="s">
        <v>404</v>
      </c>
      <c r="O10" s="268"/>
      <c r="P10" s="268"/>
      <c r="Q10" s="268"/>
      <c r="R10" s="268"/>
      <c r="S10" s="268"/>
      <c r="T10" s="268"/>
      <c r="U10" s="268"/>
      <c r="V10" s="268"/>
      <c r="W10" s="268"/>
      <c r="X10" s="268"/>
      <c r="Y10" s="268"/>
      <c r="Z10" s="127"/>
      <c r="AA10" s="266" t="s">
        <v>402</v>
      </c>
      <c r="AB10" s="266"/>
      <c r="AC10" s="266"/>
      <c r="AD10" s="266"/>
      <c r="AE10" s="266"/>
      <c r="AF10" s="266"/>
      <c r="AG10" s="266"/>
      <c r="AH10" s="266"/>
      <c r="AI10" s="266"/>
      <c r="AJ10" s="266"/>
      <c r="AK10" s="266"/>
      <c r="AL10" s="266"/>
      <c r="AM10" s="128"/>
    </row>
    <row r="11" spans="2:39" s="126" customFormat="1" ht="15" customHeight="1" x14ac:dyDescent="0.2">
      <c r="B11" s="129"/>
      <c r="C11" s="127"/>
      <c r="D11" s="266" t="s">
        <v>403</v>
      </c>
      <c r="E11" s="266"/>
      <c r="F11" s="266"/>
      <c r="G11" s="266"/>
      <c r="H11" s="266"/>
      <c r="I11" s="266"/>
      <c r="J11" s="266"/>
      <c r="K11" s="266"/>
      <c r="L11" s="266"/>
      <c r="M11" s="127"/>
      <c r="N11" s="127"/>
      <c r="O11" s="127"/>
      <c r="P11" s="127"/>
      <c r="Q11" s="127"/>
      <c r="R11" s="127"/>
      <c r="S11" s="127"/>
      <c r="T11" s="127"/>
      <c r="U11" s="127"/>
      <c r="V11" s="127"/>
      <c r="W11" s="127"/>
      <c r="X11" s="127"/>
      <c r="Y11" s="127"/>
      <c r="Z11" s="127"/>
      <c r="AA11" s="266"/>
      <c r="AB11" s="266"/>
      <c r="AC11" s="266"/>
      <c r="AD11" s="266"/>
      <c r="AE11" s="266"/>
      <c r="AF11" s="266"/>
      <c r="AG11" s="266"/>
      <c r="AH11" s="266"/>
      <c r="AI11" s="266"/>
      <c r="AJ11" s="266"/>
      <c r="AK11" s="266"/>
      <c r="AL11" s="266"/>
      <c r="AM11" s="128"/>
    </row>
    <row r="12" spans="2:39" s="126" customFormat="1" ht="15" customHeight="1" x14ac:dyDescent="0.2">
      <c r="B12" s="129"/>
      <c r="C12" s="127"/>
      <c r="D12" s="266"/>
      <c r="E12" s="266"/>
      <c r="F12" s="266"/>
      <c r="G12" s="266"/>
      <c r="H12" s="266"/>
      <c r="I12" s="266"/>
      <c r="J12" s="266"/>
      <c r="K12" s="266"/>
      <c r="L12" s="266"/>
      <c r="M12" s="127"/>
      <c r="N12" s="127"/>
      <c r="O12" s="127"/>
      <c r="P12" s="127"/>
      <c r="Q12" s="127"/>
      <c r="R12" s="127"/>
      <c r="S12" s="127"/>
      <c r="T12" s="127"/>
      <c r="U12" s="127"/>
      <c r="V12" s="127"/>
      <c r="W12" s="127"/>
      <c r="X12" s="127"/>
      <c r="Y12" s="127"/>
      <c r="Z12" s="127"/>
      <c r="AA12" s="266"/>
      <c r="AB12" s="266"/>
      <c r="AC12" s="266"/>
      <c r="AD12" s="266"/>
      <c r="AE12" s="266"/>
      <c r="AF12" s="266"/>
      <c r="AG12" s="266"/>
      <c r="AH12" s="266"/>
      <c r="AI12" s="266"/>
      <c r="AJ12" s="266"/>
      <c r="AK12" s="266"/>
      <c r="AL12" s="266"/>
      <c r="AM12" s="128"/>
    </row>
    <row r="13" spans="2:39" s="126" customFormat="1" ht="15" customHeight="1" x14ac:dyDescent="0.2">
      <c r="B13" s="129"/>
      <c r="C13" s="127"/>
      <c r="D13" s="127"/>
      <c r="E13" s="127"/>
      <c r="F13" s="127"/>
      <c r="G13" s="127"/>
      <c r="H13" s="127"/>
      <c r="I13" s="127"/>
      <c r="J13" s="127"/>
      <c r="K13" s="127"/>
      <c r="L13" s="127"/>
      <c r="M13" s="127"/>
      <c r="N13" s="127"/>
      <c r="O13" s="127"/>
      <c r="P13" s="127"/>
      <c r="Q13" s="127"/>
      <c r="R13" s="127"/>
      <c r="S13" s="127"/>
      <c r="T13" s="127"/>
      <c r="U13" s="127"/>
      <c r="V13" s="127"/>
      <c r="W13" s="127"/>
      <c r="X13" s="127"/>
      <c r="Y13" s="127"/>
      <c r="Z13" s="127"/>
      <c r="AA13" s="266"/>
      <c r="AB13" s="266"/>
      <c r="AC13" s="266"/>
      <c r="AD13" s="266"/>
      <c r="AE13" s="266"/>
      <c r="AF13" s="266"/>
      <c r="AG13" s="266"/>
      <c r="AH13" s="266"/>
      <c r="AI13" s="266"/>
      <c r="AJ13" s="266"/>
      <c r="AK13" s="266"/>
      <c r="AL13" s="266"/>
      <c r="AM13" s="128"/>
    </row>
    <row r="14" spans="2:39" s="126" customFormat="1" ht="4.5" customHeight="1" x14ac:dyDescent="0.2">
      <c r="B14" s="129"/>
      <c r="C14" s="130"/>
      <c r="D14" s="130"/>
      <c r="E14" s="130"/>
      <c r="F14" s="130"/>
      <c r="G14" s="130"/>
      <c r="H14" s="130"/>
      <c r="I14" s="130"/>
      <c r="J14" s="130"/>
      <c r="K14" s="130"/>
      <c r="L14" s="130"/>
      <c r="M14" s="130"/>
      <c r="N14" s="130"/>
      <c r="O14" s="130"/>
      <c r="P14" s="130"/>
      <c r="Q14" s="130"/>
      <c r="R14" s="130"/>
      <c r="S14" s="130"/>
      <c r="T14" s="130"/>
      <c r="U14" s="130"/>
      <c r="V14" s="130"/>
      <c r="W14" s="130"/>
      <c r="X14" s="130"/>
      <c r="Y14" s="130"/>
      <c r="Z14" s="130"/>
      <c r="AA14" s="130"/>
      <c r="AB14" s="130"/>
      <c r="AC14" s="130"/>
      <c r="AD14" s="130"/>
      <c r="AE14" s="130"/>
      <c r="AF14" s="130"/>
      <c r="AG14" s="130"/>
      <c r="AH14" s="130"/>
      <c r="AI14" s="130"/>
      <c r="AJ14" s="130"/>
      <c r="AK14" s="130"/>
      <c r="AL14" s="130"/>
      <c r="AM14" s="128"/>
    </row>
    <row r="15" spans="2:39" s="126" customFormat="1" ht="4.5" customHeight="1" x14ac:dyDescent="0.2">
      <c r="B15" s="129"/>
      <c r="C15" s="127"/>
      <c r="D15" s="127"/>
      <c r="E15" s="127"/>
      <c r="F15" s="127"/>
      <c r="G15" s="127"/>
      <c r="H15" s="127"/>
      <c r="I15" s="127"/>
      <c r="J15" s="127"/>
      <c r="K15" s="127"/>
      <c r="L15" s="127"/>
      <c r="M15" s="127"/>
      <c r="N15" s="127"/>
      <c r="O15" s="127"/>
      <c r="P15" s="127"/>
      <c r="Q15" s="127"/>
      <c r="R15" s="127"/>
      <c r="S15" s="127"/>
      <c r="T15" s="127"/>
      <c r="U15" s="127"/>
      <c r="V15" s="127"/>
      <c r="W15" s="127"/>
      <c r="X15" s="127"/>
      <c r="Y15" s="127"/>
      <c r="Z15" s="127"/>
      <c r="AA15" s="127"/>
      <c r="AB15" s="127"/>
      <c r="AC15" s="127"/>
      <c r="AD15" s="127"/>
      <c r="AE15" s="127"/>
      <c r="AF15" s="127"/>
      <c r="AG15" s="127"/>
      <c r="AH15" s="127"/>
      <c r="AI15" s="127"/>
      <c r="AJ15" s="127"/>
      <c r="AK15" s="127"/>
      <c r="AL15" s="127"/>
      <c r="AM15" s="128"/>
    </row>
    <row r="16" spans="2:39" s="126" customFormat="1" ht="15" customHeight="1" x14ac:dyDescent="0.2">
      <c r="B16" s="264" t="s">
        <v>70</v>
      </c>
      <c r="C16" s="265"/>
      <c r="D16" s="127" t="s">
        <v>284</v>
      </c>
      <c r="E16" s="127"/>
      <c r="F16" s="127"/>
      <c r="G16" s="127"/>
      <c r="H16" s="127"/>
      <c r="I16" s="127"/>
      <c r="J16" s="127"/>
      <c r="K16" s="127"/>
      <c r="L16" s="127"/>
      <c r="M16" s="127"/>
      <c r="N16" s="268" t="s">
        <v>408</v>
      </c>
      <c r="O16" s="268"/>
      <c r="P16" s="268"/>
      <c r="Q16" s="268"/>
      <c r="R16" s="268"/>
      <c r="S16" s="268"/>
      <c r="T16" s="268"/>
      <c r="U16" s="268"/>
      <c r="V16" s="268"/>
      <c r="W16" s="268"/>
      <c r="X16" s="268"/>
      <c r="Y16" s="268"/>
      <c r="Z16" s="127"/>
      <c r="AA16" s="127" t="s">
        <v>405</v>
      </c>
      <c r="AB16" s="127"/>
      <c r="AC16" s="127"/>
      <c r="AD16" s="127"/>
      <c r="AE16" s="127"/>
      <c r="AF16" s="127"/>
      <c r="AG16" s="127"/>
      <c r="AH16" s="127"/>
      <c r="AI16" s="127"/>
      <c r="AJ16" s="127"/>
      <c r="AK16" s="127"/>
      <c r="AL16" s="127"/>
      <c r="AM16" s="128"/>
    </row>
    <row r="17" spans="2:39" s="126" customFormat="1" ht="15" customHeight="1" x14ac:dyDescent="0.2">
      <c r="B17" s="129"/>
      <c r="C17" s="127"/>
      <c r="D17" s="266" t="s">
        <v>403</v>
      </c>
      <c r="E17" s="266"/>
      <c r="F17" s="266"/>
      <c r="G17" s="266"/>
      <c r="H17" s="266"/>
      <c r="I17" s="266"/>
      <c r="J17" s="266"/>
      <c r="K17" s="266"/>
      <c r="L17" s="266"/>
      <c r="M17" s="127"/>
      <c r="N17" s="127" t="s">
        <v>407</v>
      </c>
      <c r="O17" s="127"/>
      <c r="P17" s="127"/>
      <c r="Q17" s="127"/>
      <c r="R17" s="127"/>
      <c r="S17" s="127"/>
      <c r="T17" s="127"/>
      <c r="U17" s="127"/>
      <c r="V17" s="127"/>
      <c r="W17" s="127"/>
      <c r="X17" s="127"/>
      <c r="Y17" s="127"/>
      <c r="Z17" s="127"/>
      <c r="AA17" s="127" t="s">
        <v>406</v>
      </c>
      <c r="AB17" s="127"/>
      <c r="AC17" s="127"/>
      <c r="AD17" s="127"/>
      <c r="AE17" s="127"/>
      <c r="AF17" s="127"/>
      <c r="AG17" s="127"/>
      <c r="AH17" s="127"/>
      <c r="AI17" s="127"/>
      <c r="AJ17" s="127"/>
      <c r="AK17" s="127"/>
      <c r="AL17" s="127"/>
      <c r="AM17" s="128"/>
    </row>
    <row r="18" spans="2:39" s="126" customFormat="1" ht="15" customHeight="1" x14ac:dyDescent="0.2">
      <c r="B18" s="129"/>
      <c r="C18" s="127"/>
      <c r="D18" s="266"/>
      <c r="E18" s="266"/>
      <c r="F18" s="266"/>
      <c r="G18" s="266"/>
      <c r="H18" s="266"/>
      <c r="I18" s="266"/>
      <c r="J18" s="266"/>
      <c r="K18" s="266"/>
      <c r="L18" s="266"/>
      <c r="M18" s="127"/>
      <c r="N18" s="127"/>
      <c r="O18" s="127"/>
      <c r="P18" s="127"/>
      <c r="Q18" s="127"/>
      <c r="R18" s="127"/>
      <c r="S18" s="127"/>
      <c r="T18" s="127"/>
      <c r="U18" s="127"/>
      <c r="V18" s="127"/>
      <c r="W18" s="127"/>
      <c r="X18" s="127"/>
      <c r="Y18" s="127"/>
      <c r="Z18" s="127"/>
      <c r="AA18" s="127"/>
      <c r="AB18" s="127"/>
      <c r="AC18" s="127"/>
      <c r="AD18" s="127"/>
      <c r="AE18" s="127"/>
      <c r="AF18" s="127"/>
      <c r="AG18" s="127"/>
      <c r="AH18" s="127"/>
      <c r="AI18" s="127"/>
      <c r="AJ18" s="127"/>
      <c r="AK18" s="127"/>
      <c r="AL18" s="127"/>
      <c r="AM18" s="128"/>
    </row>
    <row r="19" spans="2:39" s="126" customFormat="1" ht="4.5" customHeight="1" x14ac:dyDescent="0.2">
      <c r="B19" s="129"/>
      <c r="C19" s="130"/>
      <c r="D19" s="131"/>
      <c r="E19" s="131"/>
      <c r="F19" s="131"/>
      <c r="G19" s="131"/>
      <c r="H19" s="131"/>
      <c r="I19" s="131"/>
      <c r="J19" s="131"/>
      <c r="K19" s="131"/>
      <c r="L19" s="131"/>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c r="AK19" s="130"/>
      <c r="AL19" s="130"/>
      <c r="AM19" s="128"/>
    </row>
    <row r="20" spans="2:39" s="126" customFormat="1" ht="4.5" customHeight="1" x14ac:dyDescent="0.2">
      <c r="B20" s="129"/>
      <c r="C20" s="127"/>
      <c r="D20" s="132"/>
      <c r="E20" s="132"/>
      <c r="F20" s="132"/>
      <c r="G20" s="132"/>
      <c r="H20" s="132"/>
      <c r="I20" s="132"/>
      <c r="J20" s="132"/>
      <c r="K20" s="132"/>
      <c r="L20" s="132"/>
      <c r="M20" s="127"/>
      <c r="N20" s="127"/>
      <c r="O20" s="127"/>
      <c r="P20" s="127"/>
      <c r="Q20" s="127"/>
      <c r="R20" s="127"/>
      <c r="S20" s="127"/>
      <c r="T20" s="127"/>
      <c r="U20" s="127"/>
      <c r="V20" s="127"/>
      <c r="W20" s="127"/>
      <c r="X20" s="127"/>
      <c r="Y20" s="127"/>
      <c r="Z20" s="127"/>
      <c r="AA20" s="127"/>
      <c r="AB20" s="127"/>
      <c r="AC20" s="127"/>
      <c r="AD20" s="127"/>
      <c r="AE20" s="127"/>
      <c r="AF20" s="127"/>
      <c r="AG20" s="127"/>
      <c r="AH20" s="127"/>
      <c r="AI20" s="127"/>
      <c r="AJ20" s="127"/>
      <c r="AK20" s="127"/>
      <c r="AL20" s="127"/>
      <c r="AM20" s="128"/>
    </row>
    <row r="21" spans="2:39" s="126" customFormat="1" ht="15" customHeight="1" x14ac:dyDescent="0.2">
      <c r="B21" s="264" t="s">
        <v>71</v>
      </c>
      <c r="C21" s="265"/>
      <c r="D21" s="127" t="s">
        <v>413</v>
      </c>
      <c r="E21" s="127"/>
      <c r="F21" s="127"/>
      <c r="G21" s="127"/>
      <c r="H21" s="127"/>
      <c r="I21" s="127"/>
      <c r="J21" s="127"/>
      <c r="K21" s="127"/>
      <c r="L21" s="127"/>
      <c r="M21" s="127"/>
      <c r="N21" s="127"/>
      <c r="O21" s="127"/>
      <c r="P21" s="127"/>
      <c r="Q21" s="127"/>
      <c r="R21" s="127"/>
      <c r="S21" s="127"/>
      <c r="T21" s="127"/>
      <c r="U21" s="127"/>
      <c r="V21" s="127"/>
      <c r="W21" s="127"/>
      <c r="X21" s="127"/>
      <c r="Y21" s="127"/>
      <c r="Z21" s="127"/>
      <c r="AA21" s="266" t="s">
        <v>411</v>
      </c>
      <c r="AB21" s="266"/>
      <c r="AC21" s="266"/>
      <c r="AD21" s="266"/>
      <c r="AE21" s="266"/>
      <c r="AF21" s="266"/>
      <c r="AG21" s="266"/>
      <c r="AH21" s="266"/>
      <c r="AI21" s="266"/>
      <c r="AJ21" s="266"/>
      <c r="AK21" s="266"/>
      <c r="AL21" s="266"/>
      <c r="AM21" s="128"/>
    </row>
    <row r="22" spans="2:39" s="126" customFormat="1" ht="15" customHeight="1" x14ac:dyDescent="0.2">
      <c r="B22" s="129"/>
      <c r="C22" s="127"/>
      <c r="D22" s="267" t="s">
        <v>409</v>
      </c>
      <c r="E22" s="267"/>
      <c r="F22" s="267"/>
      <c r="G22" s="267"/>
      <c r="H22" s="267"/>
      <c r="I22" s="267"/>
      <c r="J22" s="267"/>
      <c r="K22" s="267"/>
      <c r="L22" s="267"/>
      <c r="M22" s="127"/>
      <c r="N22" s="268" t="s">
        <v>408</v>
      </c>
      <c r="O22" s="268"/>
      <c r="P22" s="268"/>
      <c r="Q22" s="268"/>
      <c r="R22" s="268"/>
      <c r="S22" s="268"/>
      <c r="T22" s="268"/>
      <c r="U22" s="268"/>
      <c r="V22" s="268"/>
      <c r="W22" s="268"/>
      <c r="X22" s="268"/>
      <c r="Y22" s="268"/>
      <c r="Z22" s="127"/>
      <c r="AA22" s="266"/>
      <c r="AB22" s="266"/>
      <c r="AC22" s="266"/>
      <c r="AD22" s="266"/>
      <c r="AE22" s="266"/>
      <c r="AF22" s="266"/>
      <c r="AG22" s="266"/>
      <c r="AH22" s="266"/>
      <c r="AI22" s="266"/>
      <c r="AJ22" s="266"/>
      <c r="AK22" s="266"/>
      <c r="AL22" s="266"/>
      <c r="AM22" s="128"/>
    </row>
    <row r="23" spans="2:39" s="126" customFormat="1" ht="15" customHeight="1" x14ac:dyDescent="0.2">
      <c r="B23" s="129"/>
      <c r="C23" s="127"/>
      <c r="D23" s="267"/>
      <c r="E23" s="267"/>
      <c r="F23" s="267"/>
      <c r="G23" s="267"/>
      <c r="H23" s="267"/>
      <c r="I23" s="267"/>
      <c r="J23" s="267"/>
      <c r="K23" s="267"/>
      <c r="L23" s="267"/>
      <c r="M23" s="127"/>
      <c r="N23" s="127" t="s">
        <v>407</v>
      </c>
      <c r="O23" s="127"/>
      <c r="P23" s="127"/>
      <c r="Q23" s="127"/>
      <c r="R23" s="127"/>
      <c r="S23" s="127"/>
      <c r="T23" s="127"/>
      <c r="U23" s="127"/>
      <c r="V23" s="127"/>
      <c r="W23" s="127"/>
      <c r="X23" s="127"/>
      <c r="Y23" s="127"/>
      <c r="Z23" s="127"/>
      <c r="AA23" s="266"/>
      <c r="AB23" s="266"/>
      <c r="AC23" s="266"/>
      <c r="AD23" s="266"/>
      <c r="AE23" s="266"/>
      <c r="AF23" s="266"/>
      <c r="AG23" s="266"/>
      <c r="AH23" s="266"/>
      <c r="AI23" s="266"/>
      <c r="AJ23" s="266"/>
      <c r="AK23" s="266"/>
      <c r="AL23" s="266"/>
      <c r="AM23" s="128"/>
    </row>
    <row r="24" spans="2:39" s="126" customFormat="1" ht="15" customHeight="1" x14ac:dyDescent="0.2">
      <c r="B24" s="129"/>
      <c r="C24" s="127"/>
      <c r="D24" s="267"/>
      <c r="E24" s="267"/>
      <c r="F24" s="267"/>
      <c r="G24" s="267"/>
      <c r="H24" s="267"/>
      <c r="I24" s="267"/>
      <c r="J24" s="267"/>
      <c r="K24" s="267"/>
      <c r="L24" s="267"/>
      <c r="M24" s="127"/>
      <c r="N24" s="127"/>
      <c r="O24" s="127"/>
      <c r="P24" s="127"/>
      <c r="Q24" s="127"/>
      <c r="R24" s="127"/>
      <c r="S24" s="127"/>
      <c r="T24" s="127"/>
      <c r="U24" s="127"/>
      <c r="V24" s="127"/>
      <c r="W24" s="127"/>
      <c r="X24" s="127"/>
      <c r="Y24" s="127"/>
      <c r="Z24" s="127"/>
      <c r="AA24" s="266"/>
      <c r="AB24" s="266"/>
      <c r="AC24" s="266"/>
      <c r="AD24" s="266"/>
      <c r="AE24" s="266"/>
      <c r="AF24" s="266"/>
      <c r="AG24" s="266"/>
      <c r="AH24" s="266"/>
      <c r="AI24" s="266"/>
      <c r="AJ24" s="266"/>
      <c r="AK24" s="266"/>
      <c r="AL24" s="266"/>
      <c r="AM24" s="128"/>
    </row>
    <row r="25" spans="2:39" s="126" customFormat="1" ht="15" customHeight="1" x14ac:dyDescent="0.2">
      <c r="B25" s="129"/>
      <c r="C25" s="127"/>
      <c r="D25" s="267" t="s">
        <v>410</v>
      </c>
      <c r="E25" s="267"/>
      <c r="F25" s="267"/>
      <c r="G25" s="267"/>
      <c r="H25" s="267"/>
      <c r="I25" s="267"/>
      <c r="J25" s="267"/>
      <c r="K25" s="267"/>
      <c r="L25" s="267"/>
      <c r="M25" s="127"/>
      <c r="N25" s="268" t="s">
        <v>412</v>
      </c>
      <c r="O25" s="268"/>
      <c r="P25" s="268"/>
      <c r="Q25" s="268"/>
      <c r="R25" s="268"/>
      <c r="S25" s="268"/>
      <c r="T25" s="268"/>
      <c r="U25" s="268"/>
      <c r="V25" s="268"/>
      <c r="W25" s="268"/>
      <c r="X25" s="268"/>
      <c r="Y25" s="268"/>
      <c r="Z25" s="127"/>
      <c r="AA25" s="266"/>
      <c r="AB25" s="266"/>
      <c r="AC25" s="266"/>
      <c r="AD25" s="266"/>
      <c r="AE25" s="266"/>
      <c r="AF25" s="266"/>
      <c r="AG25" s="266"/>
      <c r="AH25" s="266"/>
      <c r="AI25" s="266"/>
      <c r="AJ25" s="266"/>
      <c r="AK25" s="266"/>
      <c r="AL25" s="266"/>
      <c r="AM25" s="128"/>
    </row>
    <row r="26" spans="2:39" s="126" customFormat="1" ht="15" customHeight="1" x14ac:dyDescent="0.2">
      <c r="B26" s="129"/>
      <c r="C26" s="127"/>
      <c r="D26" s="267"/>
      <c r="E26" s="267"/>
      <c r="F26" s="267"/>
      <c r="G26" s="267"/>
      <c r="H26" s="267"/>
      <c r="I26" s="267"/>
      <c r="J26" s="267"/>
      <c r="K26" s="267"/>
      <c r="L26" s="267"/>
      <c r="M26" s="127"/>
      <c r="N26" s="127" t="s">
        <v>407</v>
      </c>
      <c r="O26" s="127"/>
      <c r="P26" s="127"/>
      <c r="Q26" s="127"/>
      <c r="R26" s="127"/>
      <c r="S26" s="127"/>
      <c r="T26" s="127"/>
      <c r="U26" s="127"/>
      <c r="V26" s="127"/>
      <c r="W26" s="127"/>
      <c r="X26" s="127"/>
      <c r="Y26" s="127"/>
      <c r="Z26" s="127"/>
      <c r="AA26" s="266"/>
      <c r="AB26" s="266"/>
      <c r="AC26" s="266"/>
      <c r="AD26" s="266"/>
      <c r="AE26" s="266"/>
      <c r="AF26" s="266"/>
      <c r="AG26" s="266"/>
      <c r="AH26" s="266"/>
      <c r="AI26" s="266"/>
      <c r="AJ26" s="266"/>
      <c r="AK26" s="266"/>
      <c r="AL26" s="266"/>
      <c r="AM26" s="128"/>
    </row>
    <row r="27" spans="2:39" s="126" customFormat="1" ht="4.5" customHeight="1" x14ac:dyDescent="0.2">
      <c r="B27" s="129"/>
      <c r="C27" s="130"/>
      <c r="D27" s="133"/>
      <c r="E27" s="133"/>
      <c r="F27" s="133"/>
      <c r="G27" s="133"/>
      <c r="H27" s="133"/>
      <c r="I27" s="133"/>
      <c r="J27" s="133"/>
      <c r="K27" s="133"/>
      <c r="L27" s="133"/>
      <c r="M27" s="130"/>
      <c r="N27" s="130"/>
      <c r="O27" s="130"/>
      <c r="P27" s="130"/>
      <c r="Q27" s="130"/>
      <c r="R27" s="130"/>
      <c r="S27" s="130"/>
      <c r="T27" s="130"/>
      <c r="U27" s="130"/>
      <c r="V27" s="130"/>
      <c r="W27" s="130"/>
      <c r="X27" s="130"/>
      <c r="Y27" s="130"/>
      <c r="Z27" s="130"/>
      <c r="AA27" s="130"/>
      <c r="AB27" s="130"/>
      <c r="AC27" s="130"/>
      <c r="AD27" s="130"/>
      <c r="AE27" s="130"/>
      <c r="AF27" s="130"/>
      <c r="AG27" s="130"/>
      <c r="AH27" s="130"/>
      <c r="AI27" s="130"/>
      <c r="AJ27" s="130"/>
      <c r="AK27" s="130"/>
      <c r="AL27" s="130"/>
      <c r="AM27" s="128"/>
    </row>
    <row r="28" spans="2:39" s="126" customFormat="1" ht="4.5" customHeight="1" x14ac:dyDescent="0.2">
      <c r="B28" s="129"/>
      <c r="C28" s="127"/>
      <c r="D28" s="134"/>
      <c r="E28" s="134"/>
      <c r="F28" s="134"/>
      <c r="G28" s="134"/>
      <c r="H28" s="134"/>
      <c r="I28" s="134"/>
      <c r="J28" s="134"/>
      <c r="K28" s="134"/>
      <c r="L28" s="134"/>
      <c r="M28" s="127"/>
      <c r="N28" s="127"/>
      <c r="O28" s="127"/>
      <c r="P28" s="127"/>
      <c r="Q28" s="127"/>
      <c r="R28" s="127"/>
      <c r="S28" s="127"/>
      <c r="T28" s="127"/>
      <c r="U28" s="127"/>
      <c r="V28" s="127"/>
      <c r="W28" s="127"/>
      <c r="X28" s="127"/>
      <c r="Y28" s="127"/>
      <c r="Z28" s="127"/>
      <c r="AA28" s="127"/>
      <c r="AB28" s="127"/>
      <c r="AC28" s="127"/>
      <c r="AD28" s="127"/>
      <c r="AE28" s="127"/>
      <c r="AF28" s="127"/>
      <c r="AG28" s="127"/>
      <c r="AH28" s="127"/>
      <c r="AI28" s="127"/>
      <c r="AJ28" s="127"/>
      <c r="AK28" s="127"/>
      <c r="AL28" s="127"/>
      <c r="AM28" s="128"/>
    </row>
    <row r="29" spans="2:39" s="126" customFormat="1" ht="15" customHeight="1" x14ac:dyDescent="0.2">
      <c r="B29" s="264" t="s">
        <v>72</v>
      </c>
      <c r="C29" s="265"/>
      <c r="D29" s="127" t="s">
        <v>282</v>
      </c>
      <c r="E29" s="134"/>
      <c r="F29" s="134"/>
      <c r="G29" s="134"/>
      <c r="H29" s="134"/>
      <c r="I29" s="134"/>
      <c r="J29" s="134"/>
      <c r="K29" s="134"/>
      <c r="L29" s="134"/>
      <c r="M29" s="127"/>
      <c r="N29" s="127" t="s">
        <v>404</v>
      </c>
      <c r="O29" s="127"/>
      <c r="P29" s="127"/>
      <c r="Q29" s="127"/>
      <c r="R29" s="127"/>
      <c r="S29" s="127"/>
      <c r="T29" s="127"/>
      <c r="U29" s="127"/>
      <c r="V29" s="127"/>
      <c r="W29" s="127"/>
      <c r="X29" s="127"/>
      <c r="Y29" s="127"/>
      <c r="Z29" s="127"/>
      <c r="AA29" s="127"/>
      <c r="AB29" s="127"/>
      <c r="AC29" s="127"/>
      <c r="AD29" s="127"/>
      <c r="AE29" s="127"/>
      <c r="AF29" s="127"/>
      <c r="AG29" s="127"/>
      <c r="AH29" s="127"/>
      <c r="AI29" s="127"/>
      <c r="AJ29" s="127"/>
      <c r="AK29" s="127"/>
      <c r="AL29" s="127"/>
      <c r="AM29" s="128"/>
    </row>
    <row r="30" spans="2:39" s="126" customFormat="1" ht="15" customHeight="1" x14ac:dyDescent="0.2">
      <c r="B30" s="129"/>
      <c r="C30" s="127"/>
      <c r="D30" s="134"/>
      <c r="E30" s="134"/>
      <c r="F30" s="134"/>
      <c r="G30" s="134"/>
      <c r="H30" s="134"/>
      <c r="I30" s="134"/>
      <c r="J30" s="134"/>
      <c r="K30" s="134"/>
      <c r="L30" s="134"/>
      <c r="M30" s="127"/>
      <c r="N30" s="127"/>
      <c r="O30" s="127"/>
      <c r="P30" s="127"/>
      <c r="Q30" s="127"/>
      <c r="R30" s="127"/>
      <c r="S30" s="127"/>
      <c r="T30" s="127"/>
      <c r="U30" s="127"/>
      <c r="V30" s="127"/>
      <c r="W30" s="127"/>
      <c r="X30" s="127"/>
      <c r="Y30" s="127"/>
      <c r="Z30" s="127"/>
      <c r="AA30" s="127"/>
      <c r="AB30" s="127"/>
      <c r="AC30" s="127"/>
      <c r="AD30" s="127"/>
      <c r="AE30" s="127"/>
      <c r="AF30" s="127"/>
      <c r="AG30" s="127"/>
      <c r="AH30" s="127"/>
      <c r="AI30" s="127"/>
      <c r="AJ30" s="127"/>
      <c r="AK30" s="127"/>
      <c r="AL30" s="127"/>
      <c r="AM30" s="128"/>
    </row>
    <row r="31" spans="2:39" s="126" customFormat="1" ht="4.5" customHeight="1" x14ac:dyDescent="0.2">
      <c r="B31" s="129"/>
      <c r="C31" s="130"/>
      <c r="D31" s="130"/>
      <c r="E31" s="130"/>
      <c r="F31" s="130"/>
      <c r="G31" s="130"/>
      <c r="H31" s="130"/>
      <c r="I31" s="130"/>
      <c r="J31" s="130"/>
      <c r="K31" s="130"/>
      <c r="L31" s="130"/>
      <c r="M31" s="130"/>
      <c r="N31" s="130"/>
      <c r="O31" s="130"/>
      <c r="P31" s="130"/>
      <c r="Q31" s="130"/>
      <c r="R31" s="130"/>
      <c r="S31" s="130"/>
      <c r="T31" s="130"/>
      <c r="U31" s="130"/>
      <c r="V31" s="130"/>
      <c r="W31" s="130"/>
      <c r="X31" s="130"/>
      <c r="Y31" s="130"/>
      <c r="Z31" s="130"/>
      <c r="AA31" s="130"/>
      <c r="AB31" s="130"/>
      <c r="AC31" s="130"/>
      <c r="AD31" s="130"/>
      <c r="AE31" s="130"/>
      <c r="AF31" s="130"/>
      <c r="AG31" s="130"/>
      <c r="AH31" s="130"/>
      <c r="AI31" s="130"/>
      <c r="AJ31" s="130"/>
      <c r="AK31" s="130"/>
      <c r="AL31" s="130"/>
      <c r="AM31" s="128"/>
    </row>
    <row r="32" spans="2:39" s="126" customFormat="1" ht="4.5" customHeight="1" x14ac:dyDescent="0.2">
      <c r="B32" s="129"/>
      <c r="C32" s="127"/>
      <c r="D32" s="127"/>
      <c r="E32" s="127"/>
      <c r="F32" s="127"/>
      <c r="G32" s="127"/>
      <c r="H32" s="127"/>
      <c r="I32" s="127"/>
      <c r="J32" s="127"/>
      <c r="K32" s="127"/>
      <c r="L32" s="127"/>
      <c r="M32" s="127"/>
      <c r="N32" s="127"/>
      <c r="O32" s="127"/>
      <c r="P32" s="127"/>
      <c r="Q32" s="127"/>
      <c r="R32" s="127"/>
      <c r="S32" s="127"/>
      <c r="T32" s="127"/>
      <c r="U32" s="127"/>
      <c r="V32" s="127"/>
      <c r="W32" s="127"/>
      <c r="X32" s="127"/>
      <c r="Y32" s="127"/>
      <c r="Z32" s="127"/>
      <c r="AA32" s="127"/>
      <c r="AB32" s="127"/>
      <c r="AC32" s="127"/>
      <c r="AD32" s="127"/>
      <c r="AE32" s="127"/>
      <c r="AF32" s="127"/>
      <c r="AG32" s="127"/>
      <c r="AH32" s="127"/>
      <c r="AI32" s="127"/>
      <c r="AJ32" s="127"/>
      <c r="AK32" s="127"/>
      <c r="AL32" s="127"/>
      <c r="AM32" s="128"/>
    </row>
    <row r="33" spans="2:39" s="126" customFormat="1" ht="15" customHeight="1" x14ac:dyDescent="0.2">
      <c r="B33" s="264" t="s">
        <v>73</v>
      </c>
      <c r="C33" s="265"/>
      <c r="D33" s="127" t="s">
        <v>286</v>
      </c>
      <c r="E33" s="127"/>
      <c r="F33" s="127"/>
      <c r="G33" s="127"/>
      <c r="H33" s="127"/>
      <c r="I33" s="127"/>
      <c r="J33" s="127"/>
      <c r="K33" s="127"/>
      <c r="L33" s="127"/>
      <c r="M33" s="127"/>
      <c r="N33" s="127" t="s">
        <v>414</v>
      </c>
      <c r="O33" s="127"/>
      <c r="P33" s="127"/>
      <c r="Q33" s="127"/>
      <c r="R33" s="127"/>
      <c r="S33" s="127"/>
      <c r="T33" s="127"/>
      <c r="U33" s="127"/>
      <c r="V33" s="127"/>
      <c r="W33" s="127"/>
      <c r="X33" s="127"/>
      <c r="Y33" s="127"/>
      <c r="Z33" s="127"/>
      <c r="AA33" s="127"/>
      <c r="AB33" s="127"/>
      <c r="AC33" s="127"/>
      <c r="AD33" s="127"/>
      <c r="AE33" s="127"/>
      <c r="AF33" s="127"/>
      <c r="AG33" s="127"/>
      <c r="AH33" s="127"/>
      <c r="AI33" s="127"/>
      <c r="AJ33" s="127"/>
      <c r="AK33" s="127"/>
      <c r="AL33" s="127"/>
      <c r="AM33" s="128"/>
    </row>
    <row r="34" spans="2:39" s="126" customFormat="1" ht="15" customHeight="1" x14ac:dyDescent="0.2">
      <c r="B34" s="129"/>
      <c r="C34" s="127"/>
      <c r="D34" s="127"/>
      <c r="E34" s="127"/>
      <c r="F34" s="127"/>
      <c r="G34" s="127"/>
      <c r="H34" s="127"/>
      <c r="I34" s="127"/>
      <c r="J34" s="127"/>
      <c r="K34" s="127"/>
      <c r="L34" s="127"/>
      <c r="M34" s="127"/>
      <c r="N34" s="127" t="s">
        <v>407</v>
      </c>
      <c r="O34" s="127"/>
      <c r="P34" s="127"/>
      <c r="Q34" s="127"/>
      <c r="R34" s="127"/>
      <c r="S34" s="127"/>
      <c r="T34" s="127"/>
      <c r="U34" s="127"/>
      <c r="V34" s="127"/>
      <c r="W34" s="127"/>
      <c r="X34" s="127"/>
      <c r="Y34" s="127"/>
      <c r="Z34" s="127"/>
      <c r="AA34" s="127"/>
      <c r="AB34" s="127"/>
      <c r="AC34" s="127"/>
      <c r="AD34" s="127"/>
      <c r="AE34" s="127"/>
      <c r="AF34" s="127"/>
      <c r="AG34" s="127"/>
      <c r="AH34" s="127"/>
      <c r="AI34" s="127"/>
      <c r="AJ34" s="127"/>
      <c r="AK34" s="127"/>
      <c r="AL34" s="127"/>
      <c r="AM34" s="128"/>
    </row>
    <row r="35" spans="2:39" s="126" customFormat="1" ht="4.5" customHeight="1" x14ac:dyDescent="0.2">
      <c r="B35" s="129"/>
      <c r="C35" s="130"/>
      <c r="D35" s="130"/>
      <c r="E35" s="130"/>
      <c r="F35" s="130"/>
      <c r="G35" s="130"/>
      <c r="H35" s="130"/>
      <c r="I35" s="130"/>
      <c r="J35" s="130"/>
      <c r="K35" s="130"/>
      <c r="L35" s="130"/>
      <c r="M35" s="130"/>
      <c r="N35" s="130"/>
      <c r="O35" s="130"/>
      <c r="P35" s="130"/>
      <c r="Q35" s="130"/>
      <c r="R35" s="130"/>
      <c r="S35" s="130"/>
      <c r="T35" s="130"/>
      <c r="U35" s="130"/>
      <c r="V35" s="130"/>
      <c r="W35" s="130"/>
      <c r="X35" s="130"/>
      <c r="Y35" s="130"/>
      <c r="Z35" s="130"/>
      <c r="AA35" s="130"/>
      <c r="AB35" s="130"/>
      <c r="AC35" s="130"/>
      <c r="AD35" s="130"/>
      <c r="AE35" s="130"/>
      <c r="AF35" s="130"/>
      <c r="AG35" s="130"/>
      <c r="AH35" s="130"/>
      <c r="AI35" s="130"/>
      <c r="AJ35" s="130"/>
      <c r="AK35" s="130"/>
      <c r="AL35" s="130"/>
      <c r="AM35" s="128"/>
    </row>
    <row r="36" spans="2:39" s="126" customFormat="1" ht="4.5" customHeight="1" x14ac:dyDescent="0.2">
      <c r="B36" s="129"/>
      <c r="C36" s="127"/>
      <c r="D36" s="127"/>
      <c r="E36" s="127"/>
      <c r="F36" s="127"/>
      <c r="G36" s="127"/>
      <c r="H36" s="127"/>
      <c r="I36" s="127"/>
      <c r="J36" s="127"/>
      <c r="K36" s="127"/>
      <c r="L36" s="127"/>
      <c r="M36" s="127"/>
      <c r="N36" s="127"/>
      <c r="O36" s="127"/>
      <c r="P36" s="127"/>
      <c r="Q36" s="127"/>
      <c r="R36" s="127"/>
      <c r="S36" s="127"/>
      <c r="T36" s="127"/>
      <c r="U36" s="127"/>
      <c r="V36" s="127"/>
      <c r="W36" s="127"/>
      <c r="X36" s="127"/>
      <c r="Y36" s="127"/>
      <c r="Z36" s="127"/>
      <c r="AA36" s="127"/>
      <c r="AB36" s="127"/>
      <c r="AC36" s="127"/>
      <c r="AD36" s="127"/>
      <c r="AE36" s="127"/>
      <c r="AF36" s="127"/>
      <c r="AG36" s="127"/>
      <c r="AH36" s="127"/>
      <c r="AI36" s="127"/>
      <c r="AJ36" s="127"/>
      <c r="AK36" s="127"/>
      <c r="AL36" s="127"/>
      <c r="AM36" s="128"/>
    </row>
    <row r="37" spans="2:39" s="126" customFormat="1" ht="15" customHeight="1" x14ac:dyDescent="0.2">
      <c r="B37" s="264" t="s">
        <v>74</v>
      </c>
      <c r="C37" s="265"/>
      <c r="D37" s="127" t="s">
        <v>416</v>
      </c>
      <c r="E37" s="127"/>
      <c r="F37" s="127"/>
      <c r="G37" s="127"/>
      <c r="H37" s="127"/>
      <c r="I37" s="127"/>
      <c r="J37" s="127"/>
      <c r="K37" s="127"/>
      <c r="L37" s="127"/>
      <c r="M37" s="127"/>
      <c r="N37" s="127" t="s">
        <v>404</v>
      </c>
      <c r="O37" s="127"/>
      <c r="P37" s="127"/>
      <c r="Q37" s="127"/>
      <c r="R37" s="127"/>
      <c r="S37" s="127"/>
      <c r="T37" s="127"/>
      <c r="U37" s="127"/>
      <c r="V37" s="127"/>
      <c r="W37" s="127"/>
      <c r="X37" s="127"/>
      <c r="Y37" s="127"/>
      <c r="Z37" s="127"/>
      <c r="AA37" s="127"/>
      <c r="AB37" s="127"/>
      <c r="AC37" s="127"/>
      <c r="AD37" s="127"/>
      <c r="AE37" s="127"/>
      <c r="AF37" s="127"/>
      <c r="AG37" s="127"/>
      <c r="AH37" s="127"/>
      <c r="AI37" s="127"/>
      <c r="AJ37" s="127"/>
      <c r="AK37" s="127"/>
      <c r="AL37" s="127"/>
      <c r="AM37" s="128"/>
    </row>
    <row r="38" spans="2:39" s="126" customFormat="1" ht="15" customHeight="1" x14ac:dyDescent="0.2">
      <c r="B38" s="129"/>
      <c r="C38" s="127"/>
      <c r="D38" s="127" t="s">
        <v>415</v>
      </c>
      <c r="E38" s="127"/>
      <c r="F38" s="127"/>
      <c r="G38" s="127"/>
      <c r="H38" s="127"/>
      <c r="I38" s="127"/>
      <c r="J38" s="127"/>
      <c r="K38" s="127"/>
      <c r="L38" s="127"/>
      <c r="M38" s="127"/>
      <c r="N38" s="127"/>
      <c r="O38" s="127"/>
      <c r="P38" s="127"/>
      <c r="Q38" s="127"/>
      <c r="R38" s="127"/>
      <c r="S38" s="127"/>
      <c r="T38" s="127"/>
      <c r="U38" s="127"/>
      <c r="V38" s="127"/>
      <c r="W38" s="127"/>
      <c r="X38" s="127"/>
      <c r="Y38" s="127"/>
      <c r="Z38" s="127"/>
      <c r="AA38" s="127"/>
      <c r="AB38" s="127"/>
      <c r="AC38" s="127"/>
      <c r="AD38" s="127"/>
      <c r="AE38" s="127"/>
      <c r="AF38" s="127"/>
      <c r="AG38" s="127"/>
      <c r="AH38" s="127"/>
      <c r="AI38" s="127"/>
      <c r="AJ38" s="127"/>
      <c r="AK38" s="127"/>
      <c r="AL38" s="127"/>
      <c r="AM38" s="128"/>
    </row>
    <row r="39" spans="2:39" s="126" customFormat="1" ht="4.5" customHeight="1" x14ac:dyDescent="0.2">
      <c r="B39" s="129"/>
      <c r="C39" s="130"/>
      <c r="D39" s="130"/>
      <c r="E39" s="130"/>
      <c r="F39" s="130"/>
      <c r="G39" s="130"/>
      <c r="H39" s="130"/>
      <c r="I39" s="130"/>
      <c r="J39" s="130"/>
      <c r="K39" s="130"/>
      <c r="L39" s="130"/>
      <c r="M39" s="130"/>
      <c r="N39" s="130"/>
      <c r="O39" s="130"/>
      <c r="P39" s="130"/>
      <c r="Q39" s="130"/>
      <c r="R39" s="130"/>
      <c r="S39" s="130"/>
      <c r="T39" s="130"/>
      <c r="U39" s="130"/>
      <c r="V39" s="130"/>
      <c r="W39" s="130"/>
      <c r="X39" s="130"/>
      <c r="Y39" s="130"/>
      <c r="Z39" s="130"/>
      <c r="AA39" s="130"/>
      <c r="AB39" s="130"/>
      <c r="AC39" s="130"/>
      <c r="AD39" s="130"/>
      <c r="AE39" s="130"/>
      <c r="AF39" s="130"/>
      <c r="AG39" s="130"/>
      <c r="AH39" s="130"/>
      <c r="AI39" s="130"/>
      <c r="AJ39" s="130"/>
      <c r="AK39" s="130"/>
      <c r="AL39" s="130"/>
      <c r="AM39" s="128"/>
    </row>
    <row r="40" spans="2:39" s="126" customFormat="1" ht="4.5" customHeight="1" x14ac:dyDescent="0.2">
      <c r="B40" s="129"/>
      <c r="C40" s="127"/>
      <c r="D40" s="127"/>
      <c r="E40" s="127"/>
      <c r="F40" s="127"/>
      <c r="G40" s="127"/>
      <c r="H40" s="127"/>
      <c r="I40" s="127"/>
      <c r="J40" s="127"/>
      <c r="K40" s="127"/>
      <c r="L40" s="127"/>
      <c r="M40" s="127"/>
      <c r="N40" s="127"/>
      <c r="O40" s="127"/>
      <c r="P40" s="127"/>
      <c r="Q40" s="127"/>
      <c r="R40" s="127"/>
      <c r="S40" s="127"/>
      <c r="T40" s="127"/>
      <c r="U40" s="127"/>
      <c r="V40" s="127"/>
      <c r="W40" s="127"/>
      <c r="X40" s="127"/>
      <c r="Y40" s="127"/>
      <c r="Z40" s="127"/>
      <c r="AA40" s="127"/>
      <c r="AB40" s="127"/>
      <c r="AC40" s="127"/>
      <c r="AD40" s="127"/>
      <c r="AE40" s="127"/>
      <c r="AF40" s="127"/>
      <c r="AG40" s="127"/>
      <c r="AH40" s="127"/>
      <c r="AI40" s="127"/>
      <c r="AJ40" s="127"/>
      <c r="AK40" s="127"/>
      <c r="AL40" s="127"/>
      <c r="AM40" s="128"/>
    </row>
    <row r="41" spans="2:39" s="126" customFormat="1" ht="15" customHeight="1" x14ac:dyDescent="0.2">
      <c r="B41" s="264" t="s">
        <v>75</v>
      </c>
      <c r="C41" s="265"/>
      <c r="D41" s="266" t="s">
        <v>288</v>
      </c>
      <c r="E41" s="266"/>
      <c r="F41" s="266"/>
      <c r="G41" s="266"/>
      <c r="H41" s="266"/>
      <c r="I41" s="266"/>
      <c r="J41" s="266"/>
      <c r="K41" s="266"/>
      <c r="L41" s="266"/>
      <c r="M41" s="127"/>
      <c r="N41" s="127" t="s">
        <v>458</v>
      </c>
      <c r="O41" s="127"/>
      <c r="P41" s="134"/>
      <c r="Q41" s="127"/>
      <c r="R41" s="127"/>
      <c r="S41" s="127"/>
      <c r="T41" s="127"/>
      <c r="U41" s="127"/>
      <c r="V41" s="127"/>
      <c r="W41" s="127"/>
      <c r="X41" s="127"/>
      <c r="Y41" s="127"/>
      <c r="Z41" s="127"/>
      <c r="AA41" s="127"/>
      <c r="AB41" s="127"/>
      <c r="AC41" s="127"/>
      <c r="AD41" s="127"/>
      <c r="AE41" s="127"/>
      <c r="AF41" s="127"/>
      <c r="AG41" s="127"/>
      <c r="AH41" s="127"/>
      <c r="AI41" s="127"/>
      <c r="AJ41" s="127"/>
      <c r="AK41" s="127"/>
      <c r="AL41" s="127"/>
      <c r="AM41" s="128"/>
    </row>
    <row r="42" spans="2:39" s="126" customFormat="1" ht="15" customHeight="1" x14ac:dyDescent="0.2">
      <c r="B42" s="129"/>
      <c r="C42" s="127"/>
      <c r="D42" s="266"/>
      <c r="E42" s="266"/>
      <c r="F42" s="266"/>
      <c r="G42" s="266"/>
      <c r="H42" s="266"/>
      <c r="I42" s="266"/>
      <c r="J42" s="266"/>
      <c r="K42" s="266"/>
      <c r="L42" s="266"/>
      <c r="M42" s="127"/>
      <c r="N42" s="127" t="s">
        <v>459</v>
      </c>
      <c r="O42" s="127"/>
      <c r="P42" s="127"/>
      <c r="Q42" s="171"/>
      <c r="R42" s="127"/>
      <c r="S42" s="127"/>
      <c r="T42" s="127"/>
      <c r="U42" s="127"/>
      <c r="V42" s="127"/>
      <c r="W42" s="127"/>
      <c r="X42" s="127"/>
      <c r="Y42" s="127"/>
      <c r="Z42" s="127"/>
      <c r="AA42" s="127"/>
      <c r="AB42" s="127"/>
      <c r="AC42" s="127"/>
      <c r="AD42" s="127"/>
      <c r="AE42" s="127"/>
      <c r="AF42" s="127"/>
      <c r="AG42" s="127"/>
      <c r="AH42" s="127"/>
      <c r="AI42" s="127"/>
      <c r="AJ42" s="127"/>
      <c r="AK42" s="127"/>
      <c r="AL42" s="127"/>
      <c r="AM42" s="128"/>
    </row>
    <row r="43" spans="2:39" s="126" customFormat="1" ht="4.5" customHeight="1" x14ac:dyDescent="0.2">
      <c r="B43" s="129"/>
      <c r="C43" s="130"/>
      <c r="D43" s="130"/>
      <c r="E43" s="130"/>
      <c r="F43" s="130"/>
      <c r="G43" s="130"/>
      <c r="H43" s="130"/>
      <c r="I43" s="130"/>
      <c r="J43" s="130"/>
      <c r="K43" s="130"/>
      <c r="L43" s="130"/>
      <c r="M43" s="130"/>
      <c r="N43" s="135"/>
      <c r="O43" s="130"/>
      <c r="P43" s="130"/>
      <c r="Q43" s="130"/>
      <c r="R43" s="130"/>
      <c r="S43" s="130"/>
      <c r="T43" s="130"/>
      <c r="U43" s="130"/>
      <c r="V43" s="130"/>
      <c r="W43" s="130"/>
      <c r="X43" s="130"/>
      <c r="Y43" s="130"/>
      <c r="Z43" s="130"/>
      <c r="AA43" s="130"/>
      <c r="AB43" s="130"/>
      <c r="AC43" s="130"/>
      <c r="AD43" s="130"/>
      <c r="AE43" s="130"/>
      <c r="AF43" s="130"/>
      <c r="AG43" s="130"/>
      <c r="AH43" s="130"/>
      <c r="AI43" s="130"/>
      <c r="AJ43" s="130"/>
      <c r="AK43" s="130"/>
      <c r="AL43" s="130"/>
      <c r="AM43" s="128"/>
    </row>
    <row r="44" spans="2:39" s="126" customFormat="1" ht="4.5" customHeight="1" x14ac:dyDescent="0.2">
      <c r="B44" s="129"/>
      <c r="C44" s="127"/>
      <c r="D44" s="127"/>
      <c r="E44" s="127"/>
      <c r="F44" s="127"/>
      <c r="G44" s="127"/>
      <c r="H44" s="127"/>
      <c r="I44" s="127"/>
      <c r="J44" s="127"/>
      <c r="K44" s="127"/>
      <c r="L44" s="127"/>
      <c r="M44" s="127"/>
      <c r="N44" s="136"/>
      <c r="O44" s="127"/>
      <c r="P44" s="127"/>
      <c r="Q44" s="127"/>
      <c r="R44" s="127"/>
      <c r="S44" s="127"/>
      <c r="T44" s="127"/>
      <c r="U44" s="127"/>
      <c r="V44" s="127"/>
      <c r="W44" s="127"/>
      <c r="X44" s="127"/>
      <c r="Y44" s="127"/>
      <c r="Z44" s="127"/>
      <c r="AA44" s="127"/>
      <c r="AB44" s="127"/>
      <c r="AC44" s="127"/>
      <c r="AD44" s="127"/>
      <c r="AE44" s="127"/>
      <c r="AF44" s="127"/>
      <c r="AG44" s="127"/>
      <c r="AH44" s="127"/>
      <c r="AI44" s="127"/>
      <c r="AJ44" s="127"/>
      <c r="AK44" s="127"/>
      <c r="AL44" s="127"/>
      <c r="AM44" s="128"/>
    </row>
    <row r="45" spans="2:39" s="126" customFormat="1" ht="15" customHeight="1" x14ac:dyDescent="0.2">
      <c r="B45" s="264" t="s">
        <v>76</v>
      </c>
      <c r="C45" s="265"/>
      <c r="D45" s="127" t="s">
        <v>418</v>
      </c>
      <c r="E45" s="134"/>
      <c r="F45" s="134"/>
      <c r="G45" s="134"/>
      <c r="H45" s="134"/>
      <c r="I45" s="134"/>
      <c r="J45" s="134"/>
      <c r="K45" s="134"/>
      <c r="L45" s="134"/>
      <c r="M45" s="127"/>
      <c r="N45" s="127" t="s">
        <v>404</v>
      </c>
      <c r="O45" s="127"/>
      <c r="P45" s="127"/>
      <c r="Q45" s="127"/>
      <c r="R45" s="127"/>
      <c r="S45" s="127"/>
      <c r="T45" s="127"/>
      <c r="U45" s="127"/>
      <c r="V45" s="127"/>
      <c r="W45" s="127"/>
      <c r="X45" s="127"/>
      <c r="Y45" s="127"/>
      <c r="Z45" s="127"/>
      <c r="AA45" s="127" t="s">
        <v>467</v>
      </c>
      <c r="AB45" s="127"/>
      <c r="AC45" s="127"/>
      <c r="AD45" s="127"/>
      <c r="AE45" s="127"/>
      <c r="AF45" s="127"/>
      <c r="AG45" s="127"/>
      <c r="AH45" s="127"/>
      <c r="AI45" s="127"/>
      <c r="AJ45" s="127"/>
      <c r="AK45" s="127"/>
      <c r="AL45" s="127"/>
      <c r="AM45" s="128"/>
    </row>
    <row r="46" spans="2:39" s="126" customFormat="1" ht="15" customHeight="1" x14ac:dyDescent="0.2">
      <c r="B46" s="172"/>
      <c r="C46" s="173"/>
      <c r="D46" s="127" t="s">
        <v>417</v>
      </c>
      <c r="E46" s="134"/>
      <c r="F46" s="134"/>
      <c r="G46" s="134"/>
      <c r="H46" s="134"/>
      <c r="I46" s="134"/>
      <c r="J46" s="134"/>
      <c r="K46" s="134"/>
      <c r="L46" s="134"/>
      <c r="M46" s="127"/>
      <c r="N46" s="127"/>
      <c r="O46" s="127"/>
      <c r="P46" s="127"/>
      <c r="Q46" s="127"/>
      <c r="R46" s="127"/>
      <c r="S46" s="127"/>
      <c r="T46" s="127"/>
      <c r="U46" s="127"/>
      <c r="V46" s="127"/>
      <c r="W46" s="127"/>
      <c r="X46" s="127"/>
      <c r="Y46" s="127"/>
      <c r="Z46" s="127"/>
      <c r="AA46" s="127" t="s">
        <v>468</v>
      </c>
      <c r="AB46" s="127"/>
      <c r="AC46" s="127"/>
      <c r="AD46" s="127"/>
      <c r="AE46" s="127"/>
      <c r="AF46" s="127"/>
      <c r="AG46" s="127"/>
      <c r="AH46" s="127"/>
      <c r="AI46" s="127"/>
      <c r="AJ46" s="127"/>
      <c r="AK46" s="127"/>
      <c r="AL46" s="127"/>
      <c r="AM46" s="128"/>
    </row>
    <row r="47" spans="2:39" s="126" customFormat="1" ht="4.5" customHeight="1" x14ac:dyDescent="0.2">
      <c r="B47" s="129"/>
      <c r="C47" s="130"/>
      <c r="D47" s="130" t="s">
        <v>0</v>
      </c>
      <c r="E47" s="133"/>
      <c r="F47" s="133"/>
      <c r="G47" s="133"/>
      <c r="H47" s="133"/>
      <c r="I47" s="133"/>
      <c r="J47" s="133"/>
      <c r="K47" s="133"/>
      <c r="L47" s="133"/>
      <c r="M47" s="130"/>
      <c r="N47" s="130"/>
      <c r="O47" s="130"/>
      <c r="P47" s="130"/>
      <c r="Q47" s="130"/>
      <c r="R47" s="130"/>
      <c r="S47" s="130"/>
      <c r="T47" s="130"/>
      <c r="U47" s="130"/>
      <c r="V47" s="130"/>
      <c r="W47" s="130"/>
      <c r="X47" s="130"/>
      <c r="Y47" s="130"/>
      <c r="Z47" s="130"/>
      <c r="AA47" s="130" t="s">
        <v>0</v>
      </c>
      <c r="AB47" s="130"/>
      <c r="AC47" s="130"/>
      <c r="AD47" s="130"/>
      <c r="AE47" s="130"/>
      <c r="AF47" s="130"/>
      <c r="AG47" s="130"/>
      <c r="AH47" s="130"/>
      <c r="AI47" s="130"/>
      <c r="AJ47" s="130"/>
      <c r="AK47" s="130"/>
      <c r="AL47" s="130"/>
      <c r="AM47" s="128"/>
    </row>
    <row r="48" spans="2:39" s="126" customFormat="1" ht="4.5" customHeight="1" x14ac:dyDescent="0.2">
      <c r="B48" s="129"/>
      <c r="C48" s="127"/>
      <c r="D48" s="134"/>
      <c r="E48" s="134"/>
      <c r="F48" s="134"/>
      <c r="G48" s="134"/>
      <c r="H48" s="134"/>
      <c r="I48" s="134"/>
      <c r="J48" s="134"/>
      <c r="K48" s="134"/>
      <c r="L48" s="134"/>
      <c r="M48" s="127"/>
      <c r="N48" s="127"/>
      <c r="O48" s="127"/>
      <c r="P48" s="127"/>
      <c r="Q48" s="127"/>
      <c r="R48" s="127"/>
      <c r="S48" s="127"/>
      <c r="T48" s="127"/>
      <c r="U48" s="127"/>
      <c r="V48" s="127"/>
      <c r="W48" s="127"/>
      <c r="X48" s="127"/>
      <c r="Y48" s="127"/>
      <c r="Z48" s="127"/>
      <c r="AA48" s="127"/>
      <c r="AB48" s="127"/>
      <c r="AC48" s="127"/>
      <c r="AD48" s="127"/>
      <c r="AE48" s="127"/>
      <c r="AF48" s="127"/>
      <c r="AG48" s="127"/>
      <c r="AH48" s="127"/>
      <c r="AI48" s="127"/>
      <c r="AJ48" s="127"/>
      <c r="AK48" s="127"/>
      <c r="AL48" s="127"/>
      <c r="AM48" s="128"/>
    </row>
    <row r="49" spans="2:39" s="126" customFormat="1" ht="15" customHeight="1" x14ac:dyDescent="0.2">
      <c r="B49" s="264" t="s">
        <v>77</v>
      </c>
      <c r="C49" s="265"/>
      <c r="D49" s="127" t="s">
        <v>290</v>
      </c>
      <c r="E49" s="127"/>
      <c r="F49" s="127"/>
      <c r="G49" s="127"/>
      <c r="H49" s="127"/>
      <c r="I49" s="127"/>
      <c r="J49" s="127"/>
      <c r="K49" s="127"/>
      <c r="L49" s="127"/>
      <c r="M49" s="127"/>
      <c r="N49" s="127" t="s">
        <v>404</v>
      </c>
      <c r="O49" s="127"/>
      <c r="P49" s="127"/>
      <c r="Q49" s="127"/>
      <c r="R49" s="127"/>
      <c r="S49" s="127"/>
      <c r="T49" s="127"/>
      <c r="U49" s="127"/>
      <c r="V49" s="127"/>
      <c r="W49" s="127"/>
      <c r="X49" s="127"/>
      <c r="Y49" s="127"/>
      <c r="Z49" s="127"/>
      <c r="AA49" s="127" t="s">
        <v>250</v>
      </c>
      <c r="AB49" s="127"/>
      <c r="AC49" s="127"/>
      <c r="AD49" s="127"/>
      <c r="AE49" s="127"/>
      <c r="AF49" s="127"/>
      <c r="AG49" s="127"/>
      <c r="AH49" s="127"/>
      <c r="AI49" s="127"/>
      <c r="AJ49" s="127"/>
      <c r="AK49" s="127"/>
      <c r="AL49" s="127"/>
      <c r="AM49" s="128"/>
    </row>
    <row r="50" spans="2:39" s="126" customFormat="1" ht="4.5" customHeight="1" x14ac:dyDescent="0.2">
      <c r="B50" s="129"/>
      <c r="C50" s="130"/>
      <c r="D50" s="130"/>
      <c r="E50" s="130"/>
      <c r="F50" s="130"/>
      <c r="G50" s="130"/>
      <c r="H50" s="130"/>
      <c r="I50" s="130"/>
      <c r="J50" s="130"/>
      <c r="K50" s="130"/>
      <c r="L50" s="130"/>
      <c r="M50" s="130"/>
      <c r="N50" s="130"/>
      <c r="O50" s="130"/>
      <c r="P50" s="130"/>
      <c r="Q50" s="130"/>
      <c r="R50" s="130"/>
      <c r="S50" s="130"/>
      <c r="T50" s="130"/>
      <c r="U50" s="130"/>
      <c r="V50" s="130"/>
      <c r="W50" s="130"/>
      <c r="X50" s="130"/>
      <c r="Y50" s="130"/>
      <c r="Z50" s="130"/>
      <c r="AA50" s="130"/>
      <c r="AB50" s="130"/>
      <c r="AC50" s="130"/>
      <c r="AD50" s="130"/>
      <c r="AE50" s="130"/>
      <c r="AF50" s="130"/>
      <c r="AG50" s="130"/>
      <c r="AH50" s="130"/>
      <c r="AI50" s="130"/>
      <c r="AJ50" s="130"/>
      <c r="AK50" s="130"/>
      <c r="AL50" s="130"/>
      <c r="AM50" s="128"/>
    </row>
    <row r="51" spans="2:39" s="126" customFormat="1" ht="4.5" customHeight="1" x14ac:dyDescent="0.2">
      <c r="B51" s="129"/>
      <c r="C51" s="127"/>
      <c r="D51" s="127"/>
      <c r="E51" s="127"/>
      <c r="F51" s="127"/>
      <c r="G51" s="127"/>
      <c r="H51" s="127"/>
      <c r="I51" s="127"/>
      <c r="J51" s="127"/>
      <c r="K51" s="127"/>
      <c r="L51" s="127"/>
      <c r="M51" s="127"/>
      <c r="N51" s="127"/>
      <c r="O51" s="127"/>
      <c r="P51" s="127"/>
      <c r="Q51" s="127"/>
      <c r="R51" s="127"/>
      <c r="S51" s="127"/>
      <c r="T51" s="127"/>
      <c r="U51" s="127"/>
      <c r="V51" s="127"/>
      <c r="W51" s="127"/>
      <c r="X51" s="127"/>
      <c r="Y51" s="127"/>
      <c r="Z51" s="127"/>
      <c r="AA51" s="127"/>
      <c r="AB51" s="127"/>
      <c r="AC51" s="127"/>
      <c r="AD51" s="127"/>
      <c r="AE51" s="127"/>
      <c r="AF51" s="127"/>
      <c r="AG51" s="127"/>
      <c r="AH51" s="127"/>
      <c r="AI51" s="127"/>
      <c r="AJ51" s="127"/>
      <c r="AK51" s="127"/>
      <c r="AL51" s="127"/>
      <c r="AM51" s="128"/>
    </row>
    <row r="52" spans="2:39" s="126" customFormat="1" ht="15" customHeight="1" x14ac:dyDescent="0.2">
      <c r="B52" s="264" t="s">
        <v>69</v>
      </c>
      <c r="C52" s="265"/>
      <c r="D52" s="127" t="s">
        <v>291</v>
      </c>
      <c r="E52" s="127"/>
      <c r="F52" s="127"/>
      <c r="G52" s="127"/>
      <c r="H52" s="127"/>
      <c r="I52" s="127"/>
      <c r="J52" s="127"/>
      <c r="K52" s="127"/>
      <c r="L52" s="127"/>
      <c r="M52" s="127"/>
      <c r="N52" s="127" t="s">
        <v>404</v>
      </c>
      <c r="O52" s="127"/>
      <c r="P52" s="127"/>
      <c r="Q52" s="127"/>
      <c r="R52" s="127"/>
      <c r="S52" s="127"/>
      <c r="T52" s="127"/>
      <c r="U52" s="127"/>
      <c r="V52" s="127"/>
      <c r="W52" s="127"/>
      <c r="X52" s="127"/>
      <c r="Y52" s="127"/>
      <c r="Z52" s="127"/>
      <c r="AA52" s="127" t="s">
        <v>467</v>
      </c>
      <c r="AB52" s="127"/>
      <c r="AC52" s="127"/>
      <c r="AD52" s="127"/>
      <c r="AE52" s="127"/>
      <c r="AF52" s="127"/>
      <c r="AG52" s="127"/>
      <c r="AH52" s="127"/>
      <c r="AI52" s="127"/>
      <c r="AJ52" s="127"/>
      <c r="AK52" s="127"/>
      <c r="AL52" s="127"/>
      <c r="AM52" s="128"/>
    </row>
    <row r="53" spans="2:39" s="126" customFormat="1" ht="15" customHeight="1" x14ac:dyDescent="0.2">
      <c r="B53" s="129"/>
      <c r="C53" s="127"/>
      <c r="D53" s="127"/>
      <c r="E53" s="127"/>
      <c r="F53" s="127"/>
      <c r="G53" s="127"/>
      <c r="H53" s="127"/>
      <c r="I53" s="127"/>
      <c r="J53" s="127"/>
      <c r="K53" s="127"/>
      <c r="L53" s="127"/>
      <c r="M53" s="127"/>
      <c r="N53" s="127"/>
      <c r="O53" s="127"/>
      <c r="P53" s="127"/>
      <c r="Q53" s="127"/>
      <c r="R53" s="127"/>
      <c r="S53" s="127"/>
      <c r="T53" s="127"/>
      <c r="U53" s="127"/>
      <c r="V53" s="127"/>
      <c r="W53" s="127"/>
      <c r="X53" s="127"/>
      <c r="Y53" s="127"/>
      <c r="Z53" s="127"/>
      <c r="AA53" s="127" t="s">
        <v>468</v>
      </c>
      <c r="AB53" s="127"/>
      <c r="AC53" s="127"/>
      <c r="AD53" s="127"/>
      <c r="AE53" s="127"/>
      <c r="AF53" s="127"/>
      <c r="AG53" s="127"/>
      <c r="AH53" s="127"/>
      <c r="AI53" s="127"/>
      <c r="AJ53" s="127"/>
      <c r="AK53" s="127"/>
      <c r="AL53" s="127"/>
      <c r="AM53" s="128"/>
    </row>
    <row r="54" spans="2:39" s="126" customFormat="1" ht="4.5" customHeight="1" x14ac:dyDescent="0.2">
      <c r="B54" s="129"/>
      <c r="C54" s="130"/>
      <c r="D54" s="130"/>
      <c r="E54" s="130"/>
      <c r="F54" s="130"/>
      <c r="G54" s="130"/>
      <c r="H54" s="130"/>
      <c r="I54" s="130"/>
      <c r="J54" s="130"/>
      <c r="K54" s="130"/>
      <c r="L54" s="130"/>
      <c r="M54" s="130"/>
      <c r="N54" s="130"/>
      <c r="O54" s="130"/>
      <c r="P54" s="130"/>
      <c r="Q54" s="130"/>
      <c r="R54" s="130"/>
      <c r="S54" s="130"/>
      <c r="T54" s="130"/>
      <c r="U54" s="130"/>
      <c r="V54" s="130"/>
      <c r="W54" s="130"/>
      <c r="X54" s="130"/>
      <c r="Y54" s="130"/>
      <c r="Z54" s="130"/>
      <c r="AA54" s="130"/>
      <c r="AB54" s="130"/>
      <c r="AC54" s="130"/>
      <c r="AD54" s="130"/>
      <c r="AE54" s="130"/>
      <c r="AF54" s="130"/>
      <c r="AG54" s="130"/>
      <c r="AH54" s="130"/>
      <c r="AI54" s="130"/>
      <c r="AJ54" s="130"/>
      <c r="AK54" s="130"/>
      <c r="AL54" s="130"/>
      <c r="AM54" s="128"/>
    </row>
    <row r="55" spans="2:39" s="126" customFormat="1" ht="4.5" customHeight="1" x14ac:dyDescent="0.2">
      <c r="B55" s="129"/>
      <c r="C55" s="127"/>
      <c r="D55" s="127"/>
      <c r="E55" s="127"/>
      <c r="F55" s="127"/>
      <c r="G55" s="127"/>
      <c r="H55" s="127"/>
      <c r="I55" s="127"/>
      <c r="J55" s="127"/>
      <c r="K55" s="127"/>
      <c r="L55" s="127"/>
      <c r="M55" s="127"/>
      <c r="N55" s="127"/>
      <c r="O55" s="127"/>
      <c r="P55" s="127"/>
      <c r="Q55" s="127"/>
      <c r="R55" s="127"/>
      <c r="S55" s="127"/>
      <c r="T55" s="127"/>
      <c r="U55" s="127"/>
      <c r="V55" s="127"/>
      <c r="W55" s="127"/>
      <c r="X55" s="127"/>
      <c r="Y55" s="127"/>
      <c r="Z55" s="127"/>
      <c r="AA55" s="127"/>
      <c r="AB55" s="127"/>
      <c r="AC55" s="127"/>
      <c r="AD55" s="127"/>
      <c r="AE55" s="127"/>
      <c r="AF55" s="127"/>
      <c r="AG55" s="127"/>
      <c r="AH55" s="127"/>
      <c r="AI55" s="127"/>
      <c r="AJ55" s="127"/>
      <c r="AK55" s="127"/>
      <c r="AL55" s="127"/>
      <c r="AM55" s="128"/>
    </row>
    <row r="56" spans="2:39" s="126" customFormat="1" ht="15" customHeight="1" x14ac:dyDescent="0.2">
      <c r="B56" s="264" t="s">
        <v>78</v>
      </c>
      <c r="C56" s="265"/>
      <c r="D56" s="127" t="s">
        <v>420</v>
      </c>
      <c r="E56" s="127"/>
      <c r="F56" s="127"/>
      <c r="G56" s="127"/>
      <c r="H56" s="127"/>
      <c r="I56" s="127"/>
      <c r="J56" s="127"/>
      <c r="K56" s="127"/>
      <c r="L56" s="127"/>
      <c r="M56" s="127"/>
      <c r="N56" s="127" t="s">
        <v>408</v>
      </c>
      <c r="O56" s="127"/>
      <c r="P56" s="127"/>
      <c r="Q56" s="127"/>
      <c r="R56" s="127"/>
      <c r="S56" s="127"/>
      <c r="T56" s="127"/>
      <c r="U56" s="127"/>
      <c r="V56" s="127"/>
      <c r="W56" s="127"/>
      <c r="X56" s="127"/>
      <c r="Y56" s="127"/>
      <c r="Z56" s="127"/>
      <c r="AA56" s="266" t="s">
        <v>460</v>
      </c>
      <c r="AB56" s="266"/>
      <c r="AC56" s="266"/>
      <c r="AD56" s="266"/>
      <c r="AE56" s="266"/>
      <c r="AF56" s="266"/>
      <c r="AG56" s="266"/>
      <c r="AH56" s="266"/>
      <c r="AI56" s="266"/>
      <c r="AJ56" s="266"/>
      <c r="AK56" s="266"/>
      <c r="AL56" s="266"/>
      <c r="AM56" s="128"/>
    </row>
    <row r="57" spans="2:39" s="126" customFormat="1" ht="15" customHeight="1" x14ac:dyDescent="0.2">
      <c r="B57" s="129"/>
      <c r="C57" s="127"/>
      <c r="D57" s="127" t="s">
        <v>419</v>
      </c>
      <c r="E57" s="127"/>
      <c r="F57" s="127"/>
      <c r="G57" s="127"/>
      <c r="H57" s="127"/>
      <c r="I57" s="127"/>
      <c r="J57" s="127"/>
      <c r="K57" s="127"/>
      <c r="L57" s="127"/>
      <c r="M57" s="127"/>
      <c r="N57" s="127" t="s">
        <v>407</v>
      </c>
      <c r="O57" s="127"/>
      <c r="P57" s="127"/>
      <c r="Q57" s="127"/>
      <c r="R57" s="127"/>
      <c r="S57" s="127"/>
      <c r="T57" s="127"/>
      <c r="U57" s="127"/>
      <c r="V57" s="127"/>
      <c r="W57" s="127"/>
      <c r="X57" s="127"/>
      <c r="Y57" s="127"/>
      <c r="Z57" s="127"/>
      <c r="AA57" s="266"/>
      <c r="AB57" s="266"/>
      <c r="AC57" s="266"/>
      <c r="AD57" s="266"/>
      <c r="AE57" s="266"/>
      <c r="AF57" s="266"/>
      <c r="AG57" s="266"/>
      <c r="AH57" s="266"/>
      <c r="AI57" s="266"/>
      <c r="AJ57" s="266"/>
      <c r="AK57" s="266"/>
      <c r="AL57" s="266"/>
      <c r="AM57" s="128"/>
    </row>
    <row r="58" spans="2:39" s="126" customFormat="1" ht="15" customHeight="1" x14ac:dyDescent="0.2">
      <c r="B58" s="129"/>
      <c r="C58" s="127"/>
      <c r="D58" s="127"/>
      <c r="E58" s="127"/>
      <c r="F58" s="127"/>
      <c r="G58" s="127"/>
      <c r="H58" s="127"/>
      <c r="I58" s="127"/>
      <c r="J58" s="127"/>
      <c r="K58" s="127"/>
      <c r="L58" s="127"/>
      <c r="M58" s="127"/>
      <c r="N58" s="127"/>
      <c r="O58" s="127"/>
      <c r="P58" s="127"/>
      <c r="Q58" s="127"/>
      <c r="R58" s="127"/>
      <c r="S58" s="127"/>
      <c r="T58" s="127"/>
      <c r="U58" s="127"/>
      <c r="V58" s="127"/>
      <c r="W58" s="127"/>
      <c r="X58" s="127"/>
      <c r="Y58" s="127"/>
      <c r="Z58" s="127"/>
      <c r="AA58" s="266"/>
      <c r="AB58" s="266"/>
      <c r="AC58" s="266"/>
      <c r="AD58" s="266"/>
      <c r="AE58" s="266"/>
      <c r="AF58" s="266"/>
      <c r="AG58" s="266"/>
      <c r="AH58" s="266"/>
      <c r="AI58" s="266"/>
      <c r="AJ58" s="266"/>
      <c r="AK58" s="266"/>
      <c r="AL58" s="266"/>
      <c r="AM58" s="128"/>
    </row>
    <row r="59" spans="2:39" s="126" customFormat="1" ht="15" customHeight="1" x14ac:dyDescent="0.2">
      <c r="B59" s="129"/>
      <c r="C59" s="127"/>
      <c r="D59" s="127"/>
      <c r="E59" s="127"/>
      <c r="F59" s="127"/>
      <c r="G59" s="127"/>
      <c r="H59" s="127"/>
      <c r="I59" s="127"/>
      <c r="J59" s="127"/>
      <c r="K59" s="127"/>
      <c r="L59" s="127"/>
      <c r="M59" s="127"/>
      <c r="N59" s="127"/>
      <c r="O59" s="127"/>
      <c r="P59" s="127"/>
      <c r="Q59" s="127"/>
      <c r="R59" s="127"/>
      <c r="S59" s="127"/>
      <c r="T59" s="127"/>
      <c r="U59" s="127"/>
      <c r="V59" s="127"/>
      <c r="W59" s="127"/>
      <c r="X59" s="127"/>
      <c r="Y59" s="127"/>
      <c r="Z59" s="127"/>
      <c r="AA59" s="266"/>
      <c r="AB59" s="266"/>
      <c r="AC59" s="266"/>
      <c r="AD59" s="266"/>
      <c r="AE59" s="266"/>
      <c r="AF59" s="266"/>
      <c r="AG59" s="266"/>
      <c r="AH59" s="266"/>
      <c r="AI59" s="266"/>
      <c r="AJ59" s="266"/>
      <c r="AK59" s="266"/>
      <c r="AL59" s="266"/>
      <c r="AM59" s="128"/>
    </row>
    <row r="60" spans="2:39" s="126" customFormat="1" ht="15" customHeight="1" x14ac:dyDescent="0.2">
      <c r="B60" s="129"/>
      <c r="C60" s="127"/>
      <c r="D60" s="127"/>
      <c r="E60" s="127"/>
      <c r="F60" s="127"/>
      <c r="G60" s="127"/>
      <c r="H60" s="127"/>
      <c r="I60" s="127"/>
      <c r="J60" s="127"/>
      <c r="K60" s="127"/>
      <c r="L60" s="127"/>
      <c r="M60" s="127"/>
      <c r="N60" s="127"/>
      <c r="O60" s="127"/>
      <c r="P60" s="127"/>
      <c r="Q60" s="127"/>
      <c r="R60" s="127"/>
      <c r="S60" s="127"/>
      <c r="T60" s="127"/>
      <c r="U60" s="127"/>
      <c r="V60" s="127"/>
      <c r="W60" s="127"/>
      <c r="X60" s="127"/>
      <c r="Y60" s="127"/>
      <c r="Z60" s="127"/>
      <c r="AA60" s="266"/>
      <c r="AB60" s="266"/>
      <c r="AC60" s="266"/>
      <c r="AD60" s="266"/>
      <c r="AE60" s="266"/>
      <c r="AF60" s="266"/>
      <c r="AG60" s="266"/>
      <c r="AH60" s="266"/>
      <c r="AI60" s="266"/>
      <c r="AJ60" s="266"/>
      <c r="AK60" s="266"/>
      <c r="AL60" s="266"/>
      <c r="AM60" s="128"/>
    </row>
    <row r="61" spans="2:39" s="126" customFormat="1" ht="15" customHeight="1" x14ac:dyDescent="0.2">
      <c r="B61" s="129"/>
      <c r="C61" s="127"/>
      <c r="D61" s="127"/>
      <c r="E61" s="127"/>
      <c r="F61" s="127"/>
      <c r="G61" s="127"/>
      <c r="H61" s="127"/>
      <c r="I61" s="127"/>
      <c r="J61" s="127"/>
      <c r="K61" s="127"/>
      <c r="L61" s="127"/>
      <c r="M61" s="127"/>
      <c r="N61" s="127"/>
      <c r="O61" s="127"/>
      <c r="P61" s="127"/>
      <c r="Q61" s="127"/>
      <c r="R61" s="127"/>
      <c r="S61" s="127"/>
      <c r="T61" s="127"/>
      <c r="U61" s="127"/>
      <c r="V61" s="127"/>
      <c r="W61" s="127"/>
      <c r="X61" s="127"/>
      <c r="Y61" s="127"/>
      <c r="Z61" s="127"/>
      <c r="AA61" s="266"/>
      <c r="AB61" s="266"/>
      <c r="AC61" s="266"/>
      <c r="AD61" s="266"/>
      <c r="AE61" s="266"/>
      <c r="AF61" s="266"/>
      <c r="AG61" s="266"/>
      <c r="AH61" s="266"/>
      <c r="AI61" s="266"/>
      <c r="AJ61" s="266"/>
      <c r="AK61" s="266"/>
      <c r="AL61" s="266"/>
      <c r="AM61" s="128"/>
    </row>
    <row r="62" spans="2:39" s="126" customFormat="1" ht="4.5" customHeight="1" x14ac:dyDescent="0.2">
      <c r="B62" s="129"/>
      <c r="C62" s="130"/>
      <c r="D62" s="130"/>
      <c r="E62" s="130"/>
      <c r="F62" s="130"/>
      <c r="G62" s="130"/>
      <c r="H62" s="130"/>
      <c r="I62" s="130"/>
      <c r="J62" s="130"/>
      <c r="K62" s="130"/>
      <c r="L62" s="130"/>
      <c r="M62" s="130"/>
      <c r="N62" s="133"/>
      <c r="O62" s="133"/>
      <c r="P62" s="133"/>
      <c r="Q62" s="133"/>
      <c r="R62" s="133"/>
      <c r="S62" s="133"/>
      <c r="T62" s="133"/>
      <c r="U62" s="133"/>
      <c r="V62" s="133"/>
      <c r="W62" s="133"/>
      <c r="X62" s="133"/>
      <c r="Y62" s="133"/>
      <c r="Z62" s="130"/>
      <c r="AA62" s="130"/>
      <c r="AB62" s="130"/>
      <c r="AC62" s="130"/>
      <c r="AD62" s="130"/>
      <c r="AE62" s="130"/>
      <c r="AF62" s="130"/>
      <c r="AG62" s="130"/>
      <c r="AH62" s="130"/>
      <c r="AI62" s="130"/>
      <c r="AJ62" s="130"/>
      <c r="AK62" s="130"/>
      <c r="AL62" s="130"/>
      <c r="AM62" s="128"/>
    </row>
    <row r="63" spans="2:39" s="126" customFormat="1" ht="4.5" customHeight="1" x14ac:dyDescent="0.2">
      <c r="B63" s="129"/>
      <c r="C63" s="127"/>
      <c r="D63" s="127"/>
      <c r="E63" s="127"/>
      <c r="F63" s="127"/>
      <c r="G63" s="127"/>
      <c r="H63" s="127"/>
      <c r="I63" s="127"/>
      <c r="J63" s="127"/>
      <c r="K63" s="127"/>
      <c r="L63" s="127"/>
      <c r="M63" s="127"/>
      <c r="N63" s="134"/>
      <c r="O63" s="134"/>
      <c r="P63" s="134"/>
      <c r="Q63" s="134"/>
      <c r="R63" s="134"/>
      <c r="S63" s="134"/>
      <c r="T63" s="134"/>
      <c r="U63" s="134"/>
      <c r="V63" s="134"/>
      <c r="W63" s="134"/>
      <c r="X63" s="134"/>
      <c r="Y63" s="134"/>
      <c r="Z63" s="127"/>
      <c r="AA63" s="127"/>
      <c r="AB63" s="127"/>
      <c r="AC63" s="127"/>
      <c r="AD63" s="127"/>
      <c r="AE63" s="127"/>
      <c r="AF63" s="127"/>
      <c r="AG63" s="127"/>
      <c r="AH63" s="127"/>
      <c r="AI63" s="127"/>
      <c r="AJ63" s="127"/>
      <c r="AK63" s="127"/>
      <c r="AL63" s="127"/>
      <c r="AM63" s="128"/>
    </row>
    <row r="64" spans="2:39" s="126" customFormat="1" ht="15" customHeight="1" x14ac:dyDescent="0.2">
      <c r="B64" s="264" t="s">
        <v>79</v>
      </c>
      <c r="C64" s="265"/>
      <c r="D64" s="127" t="s">
        <v>293</v>
      </c>
      <c r="E64" s="127"/>
      <c r="F64" s="127"/>
      <c r="G64" s="127"/>
      <c r="H64" s="127"/>
      <c r="I64" s="127"/>
      <c r="J64" s="127"/>
      <c r="K64" s="127"/>
      <c r="L64" s="127"/>
      <c r="M64" s="127"/>
      <c r="N64" s="127" t="s">
        <v>408</v>
      </c>
      <c r="O64" s="127"/>
      <c r="P64" s="127"/>
      <c r="Q64" s="127"/>
      <c r="R64" s="127"/>
      <c r="S64" s="127"/>
      <c r="T64" s="127"/>
      <c r="U64" s="127"/>
      <c r="V64" s="127"/>
      <c r="W64" s="127"/>
      <c r="X64" s="127"/>
      <c r="Y64" s="127"/>
      <c r="Z64" s="127"/>
      <c r="AA64" s="127" t="s">
        <v>421</v>
      </c>
      <c r="AB64" s="127"/>
      <c r="AC64" s="127"/>
      <c r="AD64" s="127"/>
      <c r="AE64" s="127"/>
      <c r="AF64" s="127"/>
      <c r="AG64" s="127"/>
      <c r="AH64" s="127"/>
      <c r="AI64" s="127"/>
      <c r="AJ64" s="127"/>
      <c r="AK64" s="127"/>
      <c r="AL64" s="127"/>
      <c r="AM64" s="128"/>
    </row>
    <row r="65" spans="2:39" s="126" customFormat="1" ht="15" customHeight="1" x14ac:dyDescent="0.2">
      <c r="B65" s="124"/>
      <c r="C65" s="125"/>
      <c r="D65" s="127"/>
      <c r="E65" s="127"/>
      <c r="F65" s="127"/>
      <c r="G65" s="127"/>
      <c r="H65" s="127"/>
      <c r="I65" s="127"/>
      <c r="J65" s="127"/>
      <c r="K65" s="127"/>
      <c r="L65" s="127"/>
      <c r="M65" s="127"/>
      <c r="N65" s="127" t="s">
        <v>407</v>
      </c>
      <c r="O65" s="127"/>
      <c r="P65" s="127"/>
      <c r="Q65" s="127"/>
      <c r="R65" s="127"/>
      <c r="S65" s="127"/>
      <c r="T65" s="127"/>
      <c r="U65" s="127"/>
      <c r="V65" s="127"/>
      <c r="W65" s="127"/>
      <c r="X65" s="127"/>
      <c r="Y65" s="127"/>
      <c r="Z65" s="127"/>
      <c r="AA65" s="127" t="s">
        <v>463</v>
      </c>
      <c r="AB65" s="127"/>
      <c r="AC65" s="127"/>
      <c r="AD65" s="127"/>
      <c r="AE65" s="127"/>
      <c r="AF65" s="127"/>
      <c r="AG65" s="127"/>
      <c r="AH65" s="127"/>
      <c r="AI65" s="127"/>
      <c r="AJ65" s="127"/>
      <c r="AK65" s="127"/>
      <c r="AL65" s="127"/>
      <c r="AM65" s="128"/>
    </row>
    <row r="66" spans="2:39" s="126" customFormat="1" ht="15" customHeight="1" x14ac:dyDescent="0.2">
      <c r="B66" s="129"/>
      <c r="C66" s="127"/>
      <c r="D66" s="127"/>
      <c r="E66" s="127"/>
      <c r="F66" s="127"/>
      <c r="G66" s="127"/>
      <c r="H66" s="127"/>
      <c r="I66" s="127"/>
      <c r="J66" s="127"/>
      <c r="K66" s="127"/>
      <c r="L66" s="127"/>
      <c r="M66" s="127"/>
      <c r="N66" s="127"/>
      <c r="O66" s="127"/>
      <c r="P66" s="127"/>
      <c r="Q66" s="127"/>
      <c r="R66" s="127"/>
      <c r="S66" s="127"/>
      <c r="T66" s="127"/>
      <c r="U66" s="127"/>
      <c r="V66" s="127"/>
      <c r="W66" s="127"/>
      <c r="X66" s="127"/>
      <c r="Y66" s="127"/>
      <c r="Z66" s="127"/>
      <c r="AA66" s="127" t="s">
        <v>464</v>
      </c>
      <c r="AB66" s="127"/>
      <c r="AC66" s="127"/>
      <c r="AD66" s="127"/>
      <c r="AE66" s="127"/>
      <c r="AF66" s="127"/>
      <c r="AG66" s="127"/>
      <c r="AH66" s="127"/>
      <c r="AI66" s="127"/>
      <c r="AJ66" s="127"/>
      <c r="AK66" s="127"/>
      <c r="AL66" s="127"/>
      <c r="AM66" s="128"/>
    </row>
    <row r="67" spans="2:39" s="126" customFormat="1" ht="4.5" customHeight="1" x14ac:dyDescent="0.2">
      <c r="B67" s="129"/>
      <c r="C67" s="130"/>
      <c r="D67" s="130"/>
      <c r="E67" s="130"/>
      <c r="F67" s="130"/>
      <c r="G67" s="130"/>
      <c r="H67" s="130"/>
      <c r="I67" s="130"/>
      <c r="J67" s="130"/>
      <c r="K67" s="130"/>
      <c r="L67" s="130"/>
      <c r="M67" s="130"/>
      <c r="N67" s="130"/>
      <c r="O67" s="130"/>
      <c r="P67" s="130"/>
      <c r="Q67" s="130"/>
      <c r="R67" s="130"/>
      <c r="S67" s="130"/>
      <c r="T67" s="130"/>
      <c r="U67" s="130"/>
      <c r="V67" s="130"/>
      <c r="W67" s="130"/>
      <c r="X67" s="130"/>
      <c r="Y67" s="130"/>
      <c r="Z67" s="130"/>
      <c r="AA67" s="130"/>
      <c r="AB67" s="130"/>
      <c r="AC67" s="130"/>
      <c r="AD67" s="130"/>
      <c r="AE67" s="130"/>
      <c r="AF67" s="130"/>
      <c r="AG67" s="130"/>
      <c r="AH67" s="130"/>
      <c r="AI67" s="130"/>
      <c r="AJ67" s="130"/>
      <c r="AK67" s="130"/>
      <c r="AL67" s="130"/>
      <c r="AM67" s="128"/>
    </row>
    <row r="68" spans="2:39" s="126" customFormat="1" ht="4.5" customHeight="1" x14ac:dyDescent="0.2">
      <c r="B68" s="129"/>
      <c r="C68" s="127"/>
      <c r="D68" s="127"/>
      <c r="E68" s="127"/>
      <c r="F68" s="127"/>
      <c r="G68" s="127"/>
      <c r="H68" s="127"/>
      <c r="I68" s="127"/>
      <c r="J68" s="127"/>
      <c r="K68" s="127"/>
      <c r="L68" s="127"/>
      <c r="M68" s="127"/>
      <c r="N68" s="127"/>
      <c r="O68" s="127"/>
      <c r="P68" s="127"/>
      <c r="Q68" s="127"/>
      <c r="R68" s="127"/>
      <c r="S68" s="127"/>
      <c r="T68" s="127"/>
      <c r="U68" s="127"/>
      <c r="V68" s="127"/>
      <c r="W68" s="127"/>
      <c r="X68" s="127"/>
      <c r="Y68" s="127"/>
      <c r="Z68" s="127"/>
      <c r="AA68" s="127"/>
      <c r="AB68" s="127"/>
      <c r="AC68" s="127"/>
      <c r="AD68" s="127"/>
      <c r="AE68" s="127"/>
      <c r="AF68" s="127"/>
      <c r="AG68" s="127"/>
      <c r="AH68" s="127"/>
      <c r="AI68" s="127"/>
      <c r="AJ68" s="127"/>
      <c r="AK68" s="127"/>
      <c r="AL68" s="127"/>
      <c r="AM68" s="128"/>
    </row>
    <row r="69" spans="2:39" s="126" customFormat="1" ht="15" customHeight="1" x14ac:dyDescent="0.2">
      <c r="B69" s="264" t="s">
        <v>80</v>
      </c>
      <c r="C69" s="265"/>
      <c r="D69" s="127" t="s">
        <v>422</v>
      </c>
      <c r="E69" s="127"/>
      <c r="F69" s="127"/>
      <c r="G69" s="127"/>
      <c r="H69" s="127"/>
      <c r="I69" s="127"/>
      <c r="J69" s="127"/>
      <c r="K69" s="127"/>
      <c r="L69" s="127"/>
      <c r="M69" s="127"/>
      <c r="N69" s="127" t="s">
        <v>424</v>
      </c>
      <c r="O69" s="127"/>
      <c r="P69" s="127"/>
      <c r="Q69" s="127"/>
      <c r="R69" s="127"/>
      <c r="S69" s="127"/>
      <c r="T69" s="127"/>
      <c r="U69" s="127"/>
      <c r="V69" s="127"/>
      <c r="W69" s="127"/>
      <c r="X69" s="127"/>
      <c r="Y69" s="127"/>
      <c r="Z69" s="127"/>
      <c r="AA69" s="127"/>
      <c r="AB69" s="127"/>
      <c r="AC69" s="127"/>
      <c r="AD69" s="127"/>
      <c r="AE69" s="127"/>
      <c r="AF69" s="127"/>
      <c r="AG69" s="127"/>
      <c r="AH69" s="127"/>
      <c r="AI69" s="127"/>
      <c r="AJ69" s="127"/>
      <c r="AK69" s="127"/>
      <c r="AL69" s="127"/>
      <c r="AM69" s="128"/>
    </row>
    <row r="70" spans="2:39" s="126" customFormat="1" ht="15" customHeight="1" x14ac:dyDescent="0.2">
      <c r="B70" s="129"/>
      <c r="C70" s="127"/>
      <c r="D70" s="127"/>
      <c r="E70" s="127"/>
      <c r="F70" s="127"/>
      <c r="G70" s="127"/>
      <c r="H70" s="127"/>
      <c r="I70" s="127"/>
      <c r="J70" s="127"/>
      <c r="K70" s="127"/>
      <c r="L70" s="127"/>
      <c r="M70" s="127"/>
      <c r="N70" s="127" t="s">
        <v>423</v>
      </c>
      <c r="O70" s="127"/>
      <c r="P70" s="127"/>
      <c r="Q70" s="127"/>
      <c r="R70" s="127"/>
      <c r="S70" s="127"/>
      <c r="T70" s="127"/>
      <c r="U70" s="127"/>
      <c r="V70" s="127"/>
      <c r="W70" s="127"/>
      <c r="X70" s="127"/>
      <c r="Y70" s="127"/>
      <c r="Z70" s="127"/>
      <c r="AA70" s="127"/>
      <c r="AB70" s="127"/>
      <c r="AC70" s="127"/>
      <c r="AD70" s="127"/>
      <c r="AE70" s="127"/>
      <c r="AF70" s="127"/>
      <c r="AG70" s="127"/>
      <c r="AH70" s="127"/>
      <c r="AI70" s="127"/>
      <c r="AJ70" s="127"/>
      <c r="AK70" s="127"/>
      <c r="AL70" s="127"/>
      <c r="AM70" s="128"/>
    </row>
    <row r="71" spans="2:39" s="126" customFormat="1" ht="4.5" customHeight="1" x14ac:dyDescent="0.2">
      <c r="B71" s="129"/>
      <c r="C71" s="130"/>
      <c r="D71" s="130"/>
      <c r="E71" s="130"/>
      <c r="F71" s="130"/>
      <c r="G71" s="130"/>
      <c r="H71" s="130"/>
      <c r="I71" s="130"/>
      <c r="J71" s="130"/>
      <c r="K71" s="130"/>
      <c r="L71" s="130"/>
      <c r="M71" s="130"/>
      <c r="N71" s="130"/>
      <c r="O71" s="130"/>
      <c r="P71" s="130"/>
      <c r="Q71" s="130"/>
      <c r="R71" s="130"/>
      <c r="S71" s="130"/>
      <c r="T71" s="130"/>
      <c r="U71" s="130"/>
      <c r="V71" s="130"/>
      <c r="W71" s="130"/>
      <c r="X71" s="130"/>
      <c r="Y71" s="130"/>
      <c r="Z71" s="130"/>
      <c r="AA71" s="130"/>
      <c r="AB71" s="130"/>
      <c r="AC71" s="130"/>
      <c r="AD71" s="130"/>
      <c r="AE71" s="130"/>
      <c r="AF71" s="130"/>
      <c r="AG71" s="130"/>
      <c r="AH71" s="130"/>
      <c r="AI71" s="130"/>
      <c r="AJ71" s="130"/>
      <c r="AK71" s="130"/>
      <c r="AL71" s="130"/>
      <c r="AM71" s="128"/>
    </row>
    <row r="72" spans="2:39" s="126" customFormat="1" ht="4.5" customHeight="1" x14ac:dyDescent="0.2">
      <c r="B72" s="129"/>
      <c r="C72" s="127"/>
      <c r="D72" s="127"/>
      <c r="E72" s="127"/>
      <c r="F72" s="127"/>
      <c r="G72" s="127"/>
      <c r="H72" s="127"/>
      <c r="I72" s="127"/>
      <c r="J72" s="127"/>
      <c r="K72" s="127"/>
      <c r="L72" s="127"/>
      <c r="M72" s="127"/>
      <c r="N72" s="127"/>
      <c r="O72" s="127"/>
      <c r="P72" s="127"/>
      <c r="Q72" s="127"/>
      <c r="R72" s="127"/>
      <c r="S72" s="127"/>
      <c r="T72" s="127"/>
      <c r="U72" s="127"/>
      <c r="V72" s="127"/>
      <c r="W72" s="127"/>
      <c r="X72" s="127"/>
      <c r="Y72" s="127"/>
      <c r="Z72" s="127"/>
      <c r="AA72" s="127"/>
      <c r="AB72" s="127"/>
      <c r="AC72" s="127"/>
      <c r="AD72" s="127"/>
      <c r="AE72" s="127"/>
      <c r="AF72" s="127"/>
      <c r="AG72" s="127"/>
      <c r="AH72" s="127"/>
      <c r="AI72" s="127"/>
      <c r="AJ72" s="127"/>
      <c r="AK72" s="127"/>
      <c r="AL72" s="127"/>
      <c r="AM72" s="128"/>
    </row>
    <row r="73" spans="2:39" s="126" customFormat="1" ht="15" customHeight="1" x14ac:dyDescent="0.2">
      <c r="B73" s="264" t="s">
        <v>81</v>
      </c>
      <c r="C73" s="265"/>
      <c r="D73" s="127" t="s">
        <v>425</v>
      </c>
      <c r="E73" s="127"/>
      <c r="F73" s="127"/>
      <c r="G73" s="127"/>
      <c r="H73" s="127"/>
      <c r="I73" s="127"/>
      <c r="J73" s="127"/>
      <c r="K73" s="127"/>
      <c r="L73" s="127"/>
      <c r="M73" s="127"/>
      <c r="N73" s="127" t="s">
        <v>424</v>
      </c>
      <c r="O73" s="127"/>
      <c r="P73" s="127"/>
      <c r="Q73" s="127"/>
      <c r="R73" s="127"/>
      <c r="S73" s="127"/>
      <c r="T73" s="127"/>
      <c r="U73" s="127"/>
      <c r="V73" s="127"/>
      <c r="W73" s="127"/>
      <c r="X73" s="127"/>
      <c r="Y73" s="127"/>
      <c r="Z73" s="127"/>
      <c r="AA73" s="127"/>
      <c r="AB73" s="127"/>
      <c r="AC73" s="127"/>
      <c r="AD73" s="127"/>
      <c r="AE73" s="127"/>
      <c r="AF73" s="127"/>
      <c r="AG73" s="127"/>
      <c r="AH73" s="127"/>
      <c r="AI73" s="127"/>
      <c r="AJ73" s="127"/>
      <c r="AK73" s="127"/>
      <c r="AL73" s="127"/>
      <c r="AM73" s="128"/>
    </row>
    <row r="74" spans="2:39" s="126" customFormat="1" ht="15" customHeight="1" x14ac:dyDescent="0.2">
      <c r="B74" s="129"/>
      <c r="C74" s="127"/>
      <c r="D74" s="127" t="s">
        <v>426</v>
      </c>
      <c r="E74" s="127"/>
      <c r="F74" s="127"/>
      <c r="G74" s="127"/>
      <c r="H74" s="127"/>
      <c r="I74" s="127"/>
      <c r="J74" s="127"/>
      <c r="K74" s="127"/>
      <c r="L74" s="127"/>
      <c r="M74" s="127"/>
      <c r="N74" s="127" t="s">
        <v>423</v>
      </c>
      <c r="O74" s="127"/>
      <c r="P74" s="127"/>
      <c r="Q74" s="127"/>
      <c r="R74" s="127"/>
      <c r="S74" s="127"/>
      <c r="T74" s="127"/>
      <c r="U74" s="127"/>
      <c r="V74" s="127"/>
      <c r="W74" s="127"/>
      <c r="X74" s="127"/>
      <c r="Y74" s="127"/>
      <c r="Z74" s="127"/>
      <c r="AA74" s="127"/>
      <c r="AB74" s="127"/>
      <c r="AC74" s="127"/>
      <c r="AD74" s="127"/>
      <c r="AE74" s="127"/>
      <c r="AF74" s="127"/>
      <c r="AG74" s="127"/>
      <c r="AH74" s="127"/>
      <c r="AI74" s="127"/>
      <c r="AJ74" s="127"/>
      <c r="AK74" s="127"/>
      <c r="AL74" s="127"/>
      <c r="AM74" s="128"/>
    </row>
    <row r="75" spans="2:39" s="126" customFormat="1" ht="4.5" customHeight="1" x14ac:dyDescent="0.2">
      <c r="B75" s="129"/>
      <c r="C75" s="130"/>
      <c r="D75" s="130"/>
      <c r="E75" s="130"/>
      <c r="F75" s="130"/>
      <c r="G75" s="130"/>
      <c r="H75" s="130"/>
      <c r="I75" s="130"/>
      <c r="J75" s="130"/>
      <c r="K75" s="130"/>
      <c r="L75" s="130"/>
      <c r="M75" s="130"/>
      <c r="N75" s="130"/>
      <c r="O75" s="130"/>
      <c r="P75" s="130"/>
      <c r="Q75" s="130"/>
      <c r="R75" s="130"/>
      <c r="S75" s="130"/>
      <c r="T75" s="130"/>
      <c r="U75" s="130"/>
      <c r="V75" s="130"/>
      <c r="W75" s="130"/>
      <c r="X75" s="130"/>
      <c r="Y75" s="130"/>
      <c r="Z75" s="130"/>
      <c r="AA75" s="130"/>
      <c r="AB75" s="130"/>
      <c r="AC75" s="130"/>
      <c r="AD75" s="130"/>
      <c r="AE75" s="130"/>
      <c r="AF75" s="130"/>
      <c r="AG75" s="130"/>
      <c r="AH75" s="130"/>
      <c r="AI75" s="130"/>
      <c r="AJ75" s="130"/>
      <c r="AK75" s="130"/>
      <c r="AL75" s="130"/>
      <c r="AM75" s="128"/>
    </row>
    <row r="76" spans="2:39" s="126" customFormat="1" ht="15" customHeight="1" x14ac:dyDescent="0.2">
      <c r="B76" s="129"/>
      <c r="C76" s="127"/>
      <c r="D76" s="127"/>
      <c r="E76" s="127"/>
      <c r="F76" s="127"/>
      <c r="G76" s="127"/>
      <c r="H76" s="127"/>
      <c r="I76" s="127"/>
      <c r="J76" s="127"/>
      <c r="K76" s="127"/>
      <c r="L76" s="127"/>
      <c r="M76" s="127"/>
      <c r="N76" s="127"/>
      <c r="O76" s="127"/>
      <c r="P76" s="127"/>
      <c r="Q76" s="127"/>
      <c r="R76" s="127"/>
      <c r="S76" s="127"/>
      <c r="T76" s="127"/>
      <c r="U76" s="127"/>
      <c r="V76" s="127"/>
      <c r="W76" s="127"/>
      <c r="X76" s="127"/>
      <c r="Y76" s="127"/>
      <c r="Z76" s="127"/>
      <c r="AA76" s="127"/>
      <c r="AB76" s="127"/>
      <c r="AC76" s="127"/>
      <c r="AD76" s="127"/>
      <c r="AE76" s="127"/>
      <c r="AF76" s="127"/>
      <c r="AG76" s="127"/>
      <c r="AH76" s="127"/>
      <c r="AI76" s="127"/>
      <c r="AJ76" s="127"/>
      <c r="AK76" s="127"/>
      <c r="AL76" s="127"/>
      <c r="AM76" s="128"/>
    </row>
    <row r="77" spans="2:39" s="126" customFormat="1" ht="15" customHeight="1" x14ac:dyDescent="0.2">
      <c r="B77" s="129"/>
      <c r="C77" s="127" t="s">
        <v>269</v>
      </c>
      <c r="D77" s="127"/>
      <c r="E77" s="127"/>
      <c r="F77" s="127"/>
      <c r="G77" s="127"/>
      <c r="H77" s="127"/>
      <c r="I77" s="127"/>
      <c r="J77" s="127"/>
      <c r="K77" s="127"/>
      <c r="L77" s="127"/>
      <c r="M77" s="127"/>
      <c r="N77" s="127"/>
      <c r="O77" s="127"/>
      <c r="P77" s="127"/>
      <c r="Q77" s="127"/>
      <c r="R77" s="127"/>
      <c r="S77" s="127"/>
      <c r="T77" s="127"/>
      <c r="U77" s="127"/>
      <c r="V77" s="127"/>
      <c r="W77" s="127"/>
      <c r="X77" s="127"/>
      <c r="Y77" s="127"/>
      <c r="Z77" s="127"/>
      <c r="AA77" s="127"/>
      <c r="AB77" s="127"/>
      <c r="AC77" s="127"/>
      <c r="AD77" s="127"/>
      <c r="AE77" s="127"/>
      <c r="AF77" s="127"/>
      <c r="AG77" s="127"/>
      <c r="AH77" s="127"/>
      <c r="AI77" s="127"/>
      <c r="AJ77" s="127"/>
      <c r="AK77" s="127"/>
      <c r="AL77" s="127"/>
      <c r="AM77" s="128"/>
    </row>
    <row r="78" spans="2:39" s="126" customFormat="1" ht="4.5" customHeight="1" x14ac:dyDescent="0.2">
      <c r="B78" s="129"/>
      <c r="C78" s="127"/>
      <c r="D78" s="127"/>
      <c r="E78" s="127"/>
      <c r="F78" s="127"/>
      <c r="G78" s="127"/>
      <c r="H78" s="127"/>
      <c r="I78" s="127"/>
      <c r="J78" s="127"/>
      <c r="K78" s="127"/>
      <c r="L78" s="127"/>
      <c r="M78" s="127"/>
      <c r="N78" s="127"/>
      <c r="O78" s="127"/>
      <c r="P78" s="127"/>
      <c r="Q78" s="127"/>
      <c r="R78" s="127"/>
      <c r="S78" s="127"/>
      <c r="T78" s="127"/>
      <c r="U78" s="127"/>
      <c r="V78" s="127"/>
      <c r="W78" s="127"/>
      <c r="X78" s="127"/>
      <c r="Y78" s="127"/>
      <c r="Z78" s="127"/>
      <c r="AA78" s="127"/>
      <c r="AB78" s="127"/>
      <c r="AC78" s="127"/>
      <c r="AD78" s="127"/>
      <c r="AE78" s="127"/>
      <c r="AF78" s="127"/>
      <c r="AG78" s="127"/>
      <c r="AH78" s="127"/>
      <c r="AI78" s="127"/>
      <c r="AJ78" s="127"/>
      <c r="AK78" s="127"/>
      <c r="AL78" s="127"/>
      <c r="AM78" s="128"/>
    </row>
    <row r="79" spans="2:39" s="126" customFormat="1" ht="15" customHeight="1" x14ac:dyDescent="0.2">
      <c r="B79" s="264" t="s">
        <v>68</v>
      </c>
      <c r="C79" s="265"/>
      <c r="D79" s="127" t="s">
        <v>450</v>
      </c>
      <c r="E79" s="127"/>
      <c r="F79" s="127"/>
      <c r="G79" s="127"/>
      <c r="H79" s="127"/>
      <c r="I79" s="127"/>
      <c r="J79" s="127"/>
      <c r="K79" s="127"/>
      <c r="L79" s="127"/>
      <c r="M79" s="127"/>
      <c r="N79" s="127" t="s">
        <v>408</v>
      </c>
      <c r="O79" s="127"/>
      <c r="P79" s="127"/>
      <c r="Q79" s="127"/>
      <c r="R79" s="127"/>
      <c r="S79" s="127"/>
      <c r="T79" s="127"/>
      <c r="U79" s="127"/>
      <c r="V79" s="127"/>
      <c r="W79" s="127"/>
      <c r="X79" s="127"/>
      <c r="Y79" s="127"/>
      <c r="Z79" s="127"/>
      <c r="AA79" s="127" t="s">
        <v>433</v>
      </c>
      <c r="AB79" s="127"/>
      <c r="AC79" s="127"/>
      <c r="AD79" s="127"/>
      <c r="AE79" s="127"/>
      <c r="AF79" s="127"/>
      <c r="AG79" s="127"/>
      <c r="AH79" s="127"/>
      <c r="AI79" s="127"/>
      <c r="AJ79" s="127"/>
      <c r="AK79" s="127"/>
      <c r="AL79" s="127"/>
      <c r="AM79" s="128"/>
    </row>
    <row r="80" spans="2:39" s="126" customFormat="1" ht="15" customHeight="1" x14ac:dyDescent="0.2">
      <c r="B80" s="129"/>
      <c r="C80" s="127"/>
      <c r="D80" s="127" t="s">
        <v>427</v>
      </c>
      <c r="E80" s="127"/>
      <c r="F80" s="127"/>
      <c r="G80" s="127"/>
      <c r="H80" s="127"/>
      <c r="I80" s="127"/>
      <c r="J80" s="127"/>
      <c r="K80" s="127"/>
      <c r="L80" s="127"/>
      <c r="M80" s="127"/>
      <c r="N80" s="127" t="s">
        <v>428</v>
      </c>
      <c r="O80" s="127"/>
      <c r="P80" s="127"/>
      <c r="Q80" s="127"/>
      <c r="R80" s="127"/>
      <c r="S80" s="127"/>
      <c r="T80" s="127"/>
      <c r="U80" s="127"/>
      <c r="V80" s="127"/>
      <c r="W80" s="127"/>
      <c r="X80" s="127"/>
      <c r="Y80" s="127"/>
      <c r="Z80" s="127"/>
      <c r="AA80" s="127" t="s">
        <v>434</v>
      </c>
      <c r="AB80" s="127"/>
      <c r="AC80" s="127"/>
      <c r="AD80" s="127"/>
      <c r="AE80" s="127"/>
      <c r="AF80" s="127"/>
      <c r="AG80" s="127"/>
      <c r="AH80" s="127"/>
      <c r="AI80" s="127"/>
      <c r="AJ80" s="127"/>
      <c r="AK80" s="127"/>
      <c r="AL80" s="127"/>
      <c r="AM80" s="128"/>
    </row>
    <row r="81" spans="2:39" s="126" customFormat="1" ht="4.5" customHeight="1" x14ac:dyDescent="0.2">
      <c r="B81" s="129"/>
      <c r="C81" s="130"/>
      <c r="D81" s="130"/>
      <c r="E81" s="130"/>
      <c r="F81" s="130"/>
      <c r="G81" s="130"/>
      <c r="H81" s="130"/>
      <c r="I81" s="130"/>
      <c r="J81" s="130"/>
      <c r="K81" s="130"/>
      <c r="L81" s="130"/>
      <c r="M81" s="130"/>
      <c r="N81" s="130"/>
      <c r="O81" s="130"/>
      <c r="P81" s="130"/>
      <c r="Q81" s="130"/>
      <c r="R81" s="130"/>
      <c r="S81" s="130"/>
      <c r="T81" s="130"/>
      <c r="U81" s="130"/>
      <c r="V81" s="130"/>
      <c r="W81" s="130"/>
      <c r="X81" s="130"/>
      <c r="Y81" s="130"/>
      <c r="Z81" s="130"/>
      <c r="AA81" s="130"/>
      <c r="AB81" s="130"/>
      <c r="AC81" s="130"/>
      <c r="AD81" s="130"/>
      <c r="AE81" s="130"/>
      <c r="AF81" s="130"/>
      <c r="AG81" s="130"/>
      <c r="AH81" s="130"/>
      <c r="AI81" s="130"/>
      <c r="AJ81" s="130"/>
      <c r="AK81" s="130"/>
      <c r="AL81" s="130"/>
      <c r="AM81" s="128"/>
    </row>
    <row r="82" spans="2:39" s="126" customFormat="1" ht="4.5" customHeight="1" x14ac:dyDescent="0.2">
      <c r="B82" s="129"/>
      <c r="C82" s="127"/>
      <c r="D82" s="127"/>
      <c r="E82" s="127"/>
      <c r="F82" s="127"/>
      <c r="G82" s="127"/>
      <c r="H82" s="127"/>
      <c r="I82" s="127"/>
      <c r="J82" s="127"/>
      <c r="K82" s="127"/>
      <c r="L82" s="127"/>
      <c r="M82" s="127"/>
      <c r="N82" s="127"/>
      <c r="O82" s="127"/>
      <c r="P82" s="127"/>
      <c r="Q82" s="127"/>
      <c r="R82" s="127"/>
      <c r="S82" s="127"/>
      <c r="T82" s="127"/>
      <c r="U82" s="127"/>
      <c r="V82" s="127"/>
      <c r="W82" s="127"/>
      <c r="X82" s="127"/>
      <c r="Y82" s="127"/>
      <c r="Z82" s="127"/>
      <c r="AA82" s="127"/>
      <c r="AB82" s="127"/>
      <c r="AC82" s="127"/>
      <c r="AD82" s="127"/>
      <c r="AE82" s="127"/>
      <c r="AF82" s="127"/>
      <c r="AG82" s="127"/>
      <c r="AH82" s="127"/>
      <c r="AI82" s="127"/>
      <c r="AJ82" s="127"/>
      <c r="AK82" s="127"/>
      <c r="AL82" s="127"/>
      <c r="AM82" s="128"/>
    </row>
    <row r="83" spans="2:39" s="126" customFormat="1" ht="15" customHeight="1" x14ac:dyDescent="0.2">
      <c r="B83" s="264" t="s">
        <v>70</v>
      </c>
      <c r="C83" s="265"/>
      <c r="D83" s="127" t="s">
        <v>297</v>
      </c>
      <c r="E83" s="127"/>
      <c r="F83" s="127"/>
      <c r="G83" s="127"/>
      <c r="H83" s="127"/>
      <c r="I83" s="127"/>
      <c r="J83" s="127"/>
      <c r="K83" s="127"/>
      <c r="L83" s="127"/>
      <c r="M83" s="127"/>
      <c r="N83" s="127" t="s">
        <v>435</v>
      </c>
      <c r="O83" s="127"/>
      <c r="P83" s="127"/>
      <c r="Q83" s="127"/>
      <c r="R83" s="127"/>
      <c r="S83" s="127"/>
      <c r="T83" s="127"/>
      <c r="U83" s="127"/>
      <c r="V83" s="127"/>
      <c r="W83" s="127"/>
      <c r="X83" s="127"/>
      <c r="Y83" s="127"/>
      <c r="Z83" s="127"/>
      <c r="AA83" s="127"/>
      <c r="AB83" s="127"/>
      <c r="AC83" s="127"/>
      <c r="AD83" s="127"/>
      <c r="AE83" s="127"/>
      <c r="AF83" s="127"/>
      <c r="AG83" s="127"/>
      <c r="AH83" s="127"/>
      <c r="AI83" s="127"/>
      <c r="AJ83" s="127"/>
      <c r="AK83" s="127"/>
      <c r="AL83" s="127"/>
      <c r="AM83" s="128"/>
    </row>
    <row r="84" spans="2:39" s="126" customFormat="1" ht="15" customHeight="1" x14ac:dyDescent="0.2">
      <c r="B84" s="129"/>
      <c r="C84" s="127"/>
      <c r="D84" s="127"/>
      <c r="E84" s="127"/>
      <c r="F84" s="127"/>
      <c r="G84" s="127"/>
      <c r="H84" s="127"/>
      <c r="I84" s="127"/>
      <c r="J84" s="127"/>
      <c r="K84" s="127"/>
      <c r="L84" s="127"/>
      <c r="M84" s="127"/>
      <c r="N84" s="127" t="s">
        <v>436</v>
      </c>
      <c r="O84" s="127"/>
      <c r="P84" s="127"/>
      <c r="Q84" s="127"/>
      <c r="R84" s="127"/>
      <c r="S84" s="127"/>
      <c r="T84" s="127"/>
      <c r="U84" s="127"/>
      <c r="V84" s="127"/>
      <c r="W84" s="127"/>
      <c r="X84" s="127"/>
      <c r="Y84" s="127"/>
      <c r="Z84" s="127"/>
      <c r="AA84" s="127"/>
      <c r="AB84" s="127"/>
      <c r="AC84" s="127"/>
      <c r="AD84" s="127"/>
      <c r="AE84" s="127"/>
      <c r="AF84" s="127"/>
      <c r="AG84" s="127"/>
      <c r="AH84" s="127"/>
      <c r="AI84" s="127"/>
      <c r="AJ84" s="127"/>
      <c r="AK84" s="127"/>
      <c r="AL84" s="127"/>
      <c r="AM84" s="128"/>
    </row>
    <row r="85" spans="2:39" s="126" customFormat="1" ht="4.5" customHeight="1" x14ac:dyDescent="0.2">
      <c r="B85" s="129"/>
      <c r="C85" s="130"/>
      <c r="D85" s="130"/>
      <c r="E85" s="130"/>
      <c r="F85" s="130"/>
      <c r="G85" s="130"/>
      <c r="H85" s="130"/>
      <c r="I85" s="130"/>
      <c r="J85" s="130"/>
      <c r="K85" s="130"/>
      <c r="L85" s="130"/>
      <c r="M85" s="130"/>
      <c r="N85" s="130"/>
      <c r="O85" s="130"/>
      <c r="P85" s="130"/>
      <c r="Q85" s="130"/>
      <c r="R85" s="130"/>
      <c r="S85" s="130"/>
      <c r="T85" s="130"/>
      <c r="U85" s="130"/>
      <c r="V85" s="130"/>
      <c r="W85" s="130"/>
      <c r="X85" s="130"/>
      <c r="Y85" s="130"/>
      <c r="Z85" s="130"/>
      <c r="AA85" s="130"/>
      <c r="AB85" s="130"/>
      <c r="AC85" s="130"/>
      <c r="AD85" s="130"/>
      <c r="AE85" s="130"/>
      <c r="AF85" s="130"/>
      <c r="AG85" s="130"/>
      <c r="AH85" s="130"/>
      <c r="AI85" s="130"/>
      <c r="AJ85" s="130"/>
      <c r="AK85" s="130"/>
      <c r="AL85" s="130"/>
      <c r="AM85" s="128"/>
    </row>
    <row r="86" spans="2:39" s="126" customFormat="1" ht="4.5" customHeight="1" x14ac:dyDescent="0.2">
      <c r="B86" s="129"/>
      <c r="C86" s="127"/>
      <c r="D86" s="127"/>
      <c r="E86" s="127"/>
      <c r="F86" s="127"/>
      <c r="G86" s="127"/>
      <c r="H86" s="127"/>
      <c r="I86" s="127"/>
      <c r="J86" s="127"/>
      <c r="K86" s="127"/>
      <c r="L86" s="127"/>
      <c r="M86" s="127"/>
      <c r="N86" s="127"/>
      <c r="O86" s="127"/>
      <c r="P86" s="127"/>
      <c r="Q86" s="127"/>
      <c r="R86" s="127"/>
      <c r="S86" s="127"/>
      <c r="T86" s="127"/>
      <c r="U86" s="127"/>
      <c r="V86" s="127"/>
      <c r="W86" s="127"/>
      <c r="X86" s="127"/>
      <c r="Y86" s="127"/>
      <c r="Z86" s="127"/>
      <c r="AA86" s="127"/>
      <c r="AB86" s="127"/>
      <c r="AC86" s="127"/>
      <c r="AD86" s="127"/>
      <c r="AE86" s="127"/>
      <c r="AF86" s="127"/>
      <c r="AG86" s="127"/>
      <c r="AH86" s="127"/>
      <c r="AI86" s="127"/>
      <c r="AJ86" s="127"/>
      <c r="AK86" s="127"/>
      <c r="AL86" s="127"/>
      <c r="AM86" s="128"/>
    </row>
    <row r="87" spans="2:39" s="126" customFormat="1" ht="15" customHeight="1" x14ac:dyDescent="0.2">
      <c r="B87" s="264" t="s">
        <v>71</v>
      </c>
      <c r="C87" s="265"/>
      <c r="D87" s="127" t="s">
        <v>298</v>
      </c>
      <c r="E87" s="127"/>
      <c r="F87" s="127"/>
      <c r="G87" s="127"/>
      <c r="H87" s="127"/>
      <c r="I87" s="127"/>
      <c r="J87" s="127"/>
      <c r="K87" s="127"/>
      <c r="L87" s="127"/>
      <c r="M87" s="127"/>
      <c r="N87" s="127" t="s">
        <v>437</v>
      </c>
      <c r="O87" s="127"/>
      <c r="P87" s="127"/>
      <c r="Q87" s="127"/>
      <c r="R87" s="127"/>
      <c r="S87" s="127"/>
      <c r="T87" s="127"/>
      <c r="U87" s="127"/>
      <c r="V87" s="127"/>
      <c r="W87" s="127"/>
      <c r="X87" s="127"/>
      <c r="Y87" s="127"/>
      <c r="Z87" s="127"/>
      <c r="AA87" s="127"/>
      <c r="AB87" s="127"/>
      <c r="AC87" s="127"/>
      <c r="AD87" s="127"/>
      <c r="AE87" s="127"/>
      <c r="AF87" s="127"/>
      <c r="AG87" s="127"/>
      <c r="AH87" s="127"/>
      <c r="AI87" s="127"/>
      <c r="AJ87" s="127"/>
      <c r="AK87" s="127"/>
      <c r="AL87" s="127"/>
      <c r="AM87" s="128"/>
    </row>
    <row r="88" spans="2:39" s="126" customFormat="1" ht="15" customHeight="1" x14ac:dyDescent="0.2">
      <c r="B88" s="129"/>
      <c r="C88" s="127"/>
      <c r="D88" s="127"/>
      <c r="E88" s="127"/>
      <c r="F88" s="127"/>
      <c r="G88" s="127"/>
      <c r="H88" s="127"/>
      <c r="I88" s="127"/>
      <c r="J88" s="127"/>
      <c r="K88" s="127"/>
      <c r="L88" s="127"/>
      <c r="M88" s="127"/>
      <c r="N88" s="127" t="s">
        <v>436</v>
      </c>
      <c r="O88" s="127"/>
      <c r="P88" s="127"/>
      <c r="Q88" s="127"/>
      <c r="R88" s="127"/>
      <c r="S88" s="127"/>
      <c r="T88" s="127"/>
      <c r="U88" s="127"/>
      <c r="V88" s="127"/>
      <c r="W88" s="127"/>
      <c r="X88" s="127"/>
      <c r="Y88" s="127"/>
      <c r="Z88" s="127"/>
      <c r="AA88" s="127"/>
      <c r="AB88" s="127"/>
      <c r="AC88" s="127"/>
      <c r="AD88" s="127"/>
      <c r="AE88" s="127"/>
      <c r="AF88" s="127"/>
      <c r="AG88" s="127"/>
      <c r="AH88" s="127"/>
      <c r="AI88" s="127"/>
      <c r="AJ88" s="127"/>
      <c r="AK88" s="127"/>
      <c r="AL88" s="127"/>
      <c r="AM88" s="128"/>
    </row>
    <row r="89" spans="2:39" s="126" customFormat="1" ht="4.5" customHeight="1" x14ac:dyDescent="0.2">
      <c r="B89" s="129"/>
      <c r="C89" s="130"/>
      <c r="D89" s="130"/>
      <c r="E89" s="130"/>
      <c r="F89" s="130"/>
      <c r="G89" s="130"/>
      <c r="H89" s="130"/>
      <c r="I89" s="130"/>
      <c r="J89" s="130"/>
      <c r="K89" s="130"/>
      <c r="L89" s="130"/>
      <c r="M89" s="130"/>
      <c r="N89" s="130"/>
      <c r="O89" s="130"/>
      <c r="P89" s="130"/>
      <c r="Q89" s="130"/>
      <c r="R89" s="130"/>
      <c r="S89" s="130"/>
      <c r="T89" s="130"/>
      <c r="U89" s="130"/>
      <c r="V89" s="130"/>
      <c r="W89" s="130"/>
      <c r="X89" s="130"/>
      <c r="Y89" s="130"/>
      <c r="Z89" s="130"/>
      <c r="AA89" s="130"/>
      <c r="AB89" s="130"/>
      <c r="AC89" s="130"/>
      <c r="AD89" s="130"/>
      <c r="AE89" s="130"/>
      <c r="AF89" s="130"/>
      <c r="AG89" s="130"/>
      <c r="AH89" s="130"/>
      <c r="AI89" s="130"/>
      <c r="AJ89" s="130"/>
      <c r="AK89" s="130"/>
      <c r="AL89" s="130"/>
      <c r="AM89" s="128"/>
    </row>
    <row r="90" spans="2:39" s="126" customFormat="1" ht="4.5" customHeight="1" x14ac:dyDescent="0.2">
      <c r="B90" s="129"/>
      <c r="C90" s="127"/>
      <c r="D90" s="127"/>
      <c r="E90" s="127"/>
      <c r="F90" s="127"/>
      <c r="G90" s="127"/>
      <c r="H90" s="127"/>
      <c r="I90" s="127"/>
      <c r="J90" s="127"/>
      <c r="K90" s="127"/>
      <c r="L90" s="127"/>
      <c r="M90" s="127"/>
      <c r="N90" s="127"/>
      <c r="O90" s="127"/>
      <c r="P90" s="127"/>
      <c r="Q90" s="127"/>
      <c r="R90" s="127"/>
      <c r="S90" s="127"/>
      <c r="T90" s="127"/>
      <c r="U90" s="127"/>
      <c r="V90" s="127"/>
      <c r="W90" s="127"/>
      <c r="X90" s="127"/>
      <c r="Y90" s="127"/>
      <c r="Z90" s="127"/>
      <c r="AA90" s="127"/>
      <c r="AB90" s="127"/>
      <c r="AC90" s="127"/>
      <c r="AD90" s="127"/>
      <c r="AE90" s="127"/>
      <c r="AF90" s="127"/>
      <c r="AG90" s="127"/>
      <c r="AH90" s="127"/>
      <c r="AI90" s="127"/>
      <c r="AJ90" s="127"/>
      <c r="AK90" s="127"/>
      <c r="AL90" s="127"/>
      <c r="AM90" s="128"/>
    </row>
    <row r="91" spans="2:39" s="126" customFormat="1" ht="15" customHeight="1" x14ac:dyDescent="0.2">
      <c r="B91" s="264" t="s">
        <v>72</v>
      </c>
      <c r="C91" s="265"/>
      <c r="D91" s="127" t="s">
        <v>429</v>
      </c>
      <c r="E91" s="127"/>
      <c r="F91" s="127"/>
      <c r="G91" s="127"/>
      <c r="H91" s="127"/>
      <c r="I91" s="127"/>
      <c r="J91" s="127"/>
      <c r="K91" s="127"/>
      <c r="L91" s="127"/>
      <c r="M91" s="127"/>
      <c r="N91" s="127" t="s">
        <v>438</v>
      </c>
      <c r="O91" s="127"/>
      <c r="P91" s="127"/>
      <c r="Q91" s="127"/>
      <c r="R91" s="127"/>
      <c r="S91" s="127"/>
      <c r="T91" s="127"/>
      <c r="U91" s="127"/>
      <c r="V91" s="127"/>
      <c r="W91" s="127"/>
      <c r="X91" s="127"/>
      <c r="Y91" s="127"/>
      <c r="Z91" s="127"/>
      <c r="AA91" s="127"/>
      <c r="AB91" s="127"/>
      <c r="AC91" s="127"/>
      <c r="AD91" s="127"/>
      <c r="AE91" s="127"/>
      <c r="AF91" s="127"/>
      <c r="AG91" s="127"/>
      <c r="AH91" s="127"/>
      <c r="AI91" s="127"/>
      <c r="AJ91" s="127"/>
      <c r="AK91" s="127"/>
      <c r="AL91" s="127"/>
      <c r="AM91" s="128"/>
    </row>
    <row r="92" spans="2:39" s="126" customFormat="1" ht="15" customHeight="1" x14ac:dyDescent="0.2">
      <c r="B92" s="129"/>
      <c r="C92" s="127"/>
      <c r="D92" s="127" t="s">
        <v>430</v>
      </c>
      <c r="E92" s="127"/>
      <c r="F92" s="127"/>
      <c r="G92" s="127"/>
      <c r="H92" s="127"/>
      <c r="I92" s="127"/>
      <c r="J92" s="127"/>
      <c r="K92" s="127"/>
      <c r="L92" s="127"/>
      <c r="M92" s="127"/>
      <c r="N92" s="127" t="s">
        <v>439</v>
      </c>
      <c r="O92" s="127"/>
      <c r="P92" s="127"/>
      <c r="Q92" s="127"/>
      <c r="R92" s="127"/>
      <c r="S92" s="127"/>
      <c r="T92" s="127"/>
      <c r="U92" s="127"/>
      <c r="V92" s="127"/>
      <c r="W92" s="127"/>
      <c r="X92" s="127"/>
      <c r="Y92" s="127"/>
      <c r="Z92" s="127"/>
      <c r="AA92" s="127"/>
      <c r="AB92" s="127"/>
      <c r="AC92" s="127"/>
      <c r="AD92" s="127"/>
      <c r="AE92" s="127"/>
      <c r="AF92" s="127"/>
      <c r="AG92" s="127"/>
      <c r="AH92" s="127"/>
      <c r="AI92" s="127"/>
      <c r="AJ92" s="127"/>
      <c r="AK92" s="127"/>
      <c r="AL92" s="127"/>
      <c r="AM92" s="128"/>
    </row>
    <row r="93" spans="2:39" s="126" customFormat="1" ht="15" customHeight="1" x14ac:dyDescent="0.2">
      <c r="B93" s="129"/>
      <c r="C93" s="127"/>
      <c r="D93" s="127"/>
      <c r="E93" s="127"/>
      <c r="F93" s="127"/>
      <c r="G93" s="127"/>
      <c r="H93" s="127"/>
      <c r="I93" s="127"/>
      <c r="J93" s="127"/>
      <c r="K93" s="127"/>
      <c r="L93" s="127"/>
      <c r="M93" s="127"/>
      <c r="N93" s="127" t="s">
        <v>461</v>
      </c>
      <c r="O93" s="127"/>
      <c r="P93" s="127"/>
      <c r="Q93" s="127"/>
      <c r="R93" s="127"/>
      <c r="S93" s="127"/>
      <c r="T93" s="127"/>
      <c r="U93" s="127"/>
      <c r="V93" s="127"/>
      <c r="W93" s="127"/>
      <c r="X93" s="127"/>
      <c r="Y93" s="127"/>
      <c r="Z93" s="127"/>
      <c r="AA93" s="127"/>
      <c r="AB93" s="127"/>
      <c r="AC93" s="127"/>
      <c r="AD93" s="127"/>
      <c r="AE93" s="127"/>
      <c r="AF93" s="127"/>
      <c r="AG93" s="127"/>
      <c r="AH93" s="127"/>
      <c r="AI93" s="127"/>
      <c r="AJ93" s="127"/>
      <c r="AK93" s="127"/>
      <c r="AL93" s="127"/>
      <c r="AM93" s="128"/>
    </row>
    <row r="94" spans="2:39" s="126" customFormat="1" ht="4.5" customHeight="1" x14ac:dyDescent="0.2">
      <c r="B94" s="129"/>
      <c r="C94" s="130"/>
      <c r="D94" s="130"/>
      <c r="E94" s="130"/>
      <c r="F94" s="130"/>
      <c r="G94" s="130"/>
      <c r="H94" s="130"/>
      <c r="I94" s="130"/>
      <c r="J94" s="130"/>
      <c r="K94" s="130"/>
      <c r="L94" s="130"/>
      <c r="M94" s="130"/>
      <c r="N94" s="130"/>
      <c r="O94" s="130"/>
      <c r="P94" s="130"/>
      <c r="Q94" s="130"/>
      <c r="R94" s="130"/>
      <c r="S94" s="130"/>
      <c r="T94" s="130"/>
      <c r="U94" s="130"/>
      <c r="V94" s="130"/>
      <c r="W94" s="130"/>
      <c r="X94" s="130"/>
      <c r="Y94" s="130"/>
      <c r="Z94" s="130"/>
      <c r="AA94" s="130"/>
      <c r="AB94" s="130"/>
      <c r="AC94" s="130"/>
      <c r="AD94" s="130"/>
      <c r="AE94" s="130"/>
      <c r="AF94" s="130"/>
      <c r="AG94" s="130"/>
      <c r="AH94" s="130"/>
      <c r="AI94" s="130"/>
      <c r="AJ94" s="130"/>
      <c r="AK94" s="130"/>
      <c r="AL94" s="130"/>
      <c r="AM94" s="128"/>
    </row>
    <row r="95" spans="2:39" s="126" customFormat="1" ht="4.5" customHeight="1" x14ac:dyDescent="0.2">
      <c r="B95" s="129"/>
      <c r="C95" s="127"/>
      <c r="D95" s="127"/>
      <c r="E95" s="127"/>
      <c r="F95" s="127"/>
      <c r="G95" s="127"/>
      <c r="H95" s="127"/>
      <c r="I95" s="127"/>
      <c r="J95" s="127"/>
      <c r="K95" s="127"/>
      <c r="L95" s="127"/>
      <c r="M95" s="127"/>
      <c r="N95" s="127"/>
      <c r="O95" s="127"/>
      <c r="P95" s="127"/>
      <c r="Q95" s="127"/>
      <c r="R95" s="127"/>
      <c r="S95" s="127"/>
      <c r="T95" s="127"/>
      <c r="U95" s="127"/>
      <c r="V95" s="127"/>
      <c r="W95" s="127"/>
      <c r="X95" s="127"/>
      <c r="Y95" s="127"/>
      <c r="Z95" s="127"/>
      <c r="AA95" s="127"/>
      <c r="AB95" s="127"/>
      <c r="AC95" s="127"/>
      <c r="AD95" s="127"/>
      <c r="AE95" s="127"/>
      <c r="AF95" s="127"/>
      <c r="AG95" s="127"/>
      <c r="AH95" s="127"/>
      <c r="AI95" s="127"/>
      <c r="AJ95" s="127"/>
      <c r="AK95" s="127"/>
      <c r="AL95" s="127"/>
      <c r="AM95" s="128"/>
    </row>
    <row r="96" spans="2:39" s="126" customFormat="1" ht="15" customHeight="1" x14ac:dyDescent="0.2">
      <c r="B96" s="264" t="s">
        <v>73</v>
      </c>
      <c r="C96" s="265"/>
      <c r="D96" s="127" t="s">
        <v>431</v>
      </c>
      <c r="E96" s="127"/>
      <c r="F96" s="127"/>
      <c r="G96" s="127"/>
      <c r="H96" s="127"/>
      <c r="I96" s="127"/>
      <c r="J96" s="127"/>
      <c r="K96" s="127"/>
      <c r="L96" s="127"/>
      <c r="M96" s="127"/>
      <c r="N96" s="127" t="s">
        <v>462</v>
      </c>
      <c r="O96" s="127"/>
      <c r="P96" s="127"/>
      <c r="Q96" s="127"/>
      <c r="R96" s="127"/>
      <c r="S96" s="127"/>
      <c r="T96" s="127"/>
      <c r="U96" s="127"/>
      <c r="V96" s="127"/>
      <c r="W96" s="127"/>
      <c r="X96" s="127"/>
      <c r="Y96" s="127"/>
      <c r="Z96" s="127"/>
      <c r="AA96" s="127" t="s">
        <v>433</v>
      </c>
      <c r="AB96" s="127"/>
      <c r="AC96" s="127"/>
      <c r="AD96" s="127"/>
      <c r="AE96" s="127"/>
      <c r="AF96" s="127"/>
      <c r="AG96" s="127"/>
      <c r="AH96" s="127"/>
      <c r="AI96" s="127"/>
      <c r="AJ96" s="127"/>
      <c r="AK96" s="127"/>
      <c r="AL96" s="127"/>
      <c r="AM96" s="128"/>
    </row>
    <row r="97" spans="2:39" s="126" customFormat="1" ht="15" customHeight="1" x14ac:dyDescent="0.2">
      <c r="B97" s="129"/>
      <c r="C97" s="127"/>
      <c r="D97" s="127" t="s">
        <v>432</v>
      </c>
      <c r="E97" s="127"/>
      <c r="F97" s="127"/>
      <c r="G97" s="127"/>
      <c r="H97" s="127"/>
      <c r="I97" s="127"/>
      <c r="J97" s="127"/>
      <c r="K97" s="127"/>
      <c r="L97" s="127"/>
      <c r="M97" s="127"/>
      <c r="N97" s="127"/>
      <c r="O97" s="127"/>
      <c r="P97" s="127"/>
      <c r="Q97" s="127"/>
      <c r="R97" s="127"/>
      <c r="S97" s="127"/>
      <c r="T97" s="127"/>
      <c r="U97" s="127"/>
      <c r="V97" s="127"/>
      <c r="W97" s="127"/>
      <c r="X97" s="127"/>
      <c r="Y97" s="127"/>
      <c r="Z97" s="127"/>
      <c r="AA97" s="127" t="s">
        <v>451</v>
      </c>
      <c r="AB97" s="127"/>
      <c r="AC97" s="127"/>
      <c r="AD97" s="127"/>
      <c r="AE97" s="127"/>
      <c r="AF97" s="127"/>
      <c r="AG97" s="127"/>
      <c r="AH97" s="127"/>
      <c r="AI97" s="127"/>
      <c r="AJ97" s="127"/>
      <c r="AK97" s="127"/>
      <c r="AL97" s="127"/>
      <c r="AM97" s="128"/>
    </row>
    <row r="98" spans="2:39" s="126" customFormat="1" ht="15" customHeight="1" x14ac:dyDescent="0.2">
      <c r="B98" s="129"/>
      <c r="C98" s="127"/>
      <c r="D98" s="127"/>
      <c r="E98" s="127"/>
      <c r="F98" s="127"/>
      <c r="G98" s="127"/>
      <c r="H98" s="127"/>
      <c r="I98" s="127"/>
      <c r="J98" s="127"/>
      <c r="K98" s="127"/>
      <c r="L98" s="127"/>
      <c r="M98" s="127"/>
      <c r="N98" s="127"/>
      <c r="O98" s="127"/>
      <c r="P98" s="127"/>
      <c r="Q98" s="127"/>
      <c r="R98" s="127"/>
      <c r="S98" s="127"/>
      <c r="T98" s="127"/>
      <c r="U98" s="127"/>
      <c r="V98" s="127"/>
      <c r="W98" s="127"/>
      <c r="X98" s="127"/>
      <c r="Y98" s="127"/>
      <c r="Z98" s="127"/>
      <c r="AA98" s="127" t="s">
        <v>440</v>
      </c>
      <c r="AB98" s="127"/>
      <c r="AC98" s="127"/>
      <c r="AD98" s="127"/>
      <c r="AE98" s="127"/>
      <c r="AF98" s="127"/>
      <c r="AG98" s="127"/>
      <c r="AH98" s="127"/>
      <c r="AI98" s="127"/>
      <c r="AJ98" s="127"/>
      <c r="AK98" s="127"/>
      <c r="AL98" s="127"/>
      <c r="AM98" s="128"/>
    </row>
    <row r="99" spans="2:39" s="126" customFormat="1" ht="15" customHeight="1" x14ac:dyDescent="0.2">
      <c r="B99" s="129"/>
      <c r="C99" s="127"/>
      <c r="D99" s="127"/>
      <c r="E99" s="127"/>
      <c r="F99" s="127"/>
      <c r="G99" s="127"/>
      <c r="H99" s="127"/>
      <c r="I99" s="127"/>
      <c r="J99" s="127"/>
      <c r="K99" s="127"/>
      <c r="L99" s="127"/>
      <c r="M99" s="127"/>
      <c r="N99" s="127"/>
      <c r="O99" s="127"/>
      <c r="P99" s="127"/>
      <c r="Q99" s="127"/>
      <c r="R99" s="127"/>
      <c r="S99" s="127"/>
      <c r="T99" s="127"/>
      <c r="U99" s="127"/>
      <c r="V99" s="127"/>
      <c r="W99" s="127"/>
      <c r="X99" s="127"/>
      <c r="Y99" s="127"/>
      <c r="Z99" s="127"/>
      <c r="AA99" s="127" t="s">
        <v>441</v>
      </c>
      <c r="AB99" s="127"/>
      <c r="AC99" s="127"/>
      <c r="AD99" s="127"/>
      <c r="AE99" s="127"/>
      <c r="AF99" s="127"/>
      <c r="AG99" s="127"/>
      <c r="AH99" s="127"/>
      <c r="AI99" s="127"/>
      <c r="AJ99" s="127"/>
      <c r="AK99" s="127"/>
      <c r="AL99" s="127"/>
      <c r="AM99" s="128"/>
    </row>
    <row r="100" spans="2:39" s="126" customFormat="1" ht="15" customHeight="1" x14ac:dyDescent="0.2">
      <c r="B100" s="129"/>
      <c r="C100" s="127"/>
      <c r="D100" s="127"/>
      <c r="E100" s="127"/>
      <c r="F100" s="127"/>
      <c r="G100" s="127"/>
      <c r="H100" s="127"/>
      <c r="I100" s="127"/>
      <c r="J100" s="127"/>
      <c r="K100" s="127"/>
      <c r="L100" s="127"/>
      <c r="M100" s="127"/>
      <c r="N100" s="127"/>
      <c r="O100" s="127"/>
      <c r="P100" s="127"/>
      <c r="Q100" s="127"/>
      <c r="R100" s="127"/>
      <c r="S100" s="127"/>
      <c r="T100" s="127"/>
      <c r="U100" s="127"/>
      <c r="V100" s="127"/>
      <c r="W100" s="127"/>
      <c r="X100" s="127"/>
      <c r="Y100" s="127"/>
      <c r="Z100" s="127"/>
      <c r="AA100" s="127" t="s">
        <v>452</v>
      </c>
      <c r="AB100" s="127"/>
      <c r="AC100" s="127"/>
      <c r="AD100" s="127"/>
      <c r="AE100" s="127"/>
      <c r="AF100" s="127"/>
      <c r="AG100" s="127"/>
      <c r="AH100" s="127"/>
      <c r="AI100" s="127"/>
      <c r="AJ100" s="127"/>
      <c r="AK100" s="127"/>
      <c r="AL100" s="127"/>
      <c r="AM100" s="128"/>
    </row>
    <row r="101" spans="2:39" s="126" customFormat="1" ht="4.5" customHeight="1" x14ac:dyDescent="0.2">
      <c r="B101" s="129"/>
      <c r="C101" s="130"/>
      <c r="D101" s="130"/>
      <c r="E101" s="130"/>
      <c r="F101" s="130"/>
      <c r="G101" s="130"/>
      <c r="H101" s="130"/>
      <c r="I101" s="130"/>
      <c r="J101" s="130"/>
      <c r="K101" s="130"/>
      <c r="L101" s="130"/>
      <c r="M101" s="130"/>
      <c r="N101" s="130"/>
      <c r="O101" s="130"/>
      <c r="P101" s="130"/>
      <c r="Q101" s="130"/>
      <c r="R101" s="130"/>
      <c r="S101" s="130"/>
      <c r="T101" s="130"/>
      <c r="U101" s="130"/>
      <c r="V101" s="130"/>
      <c r="W101" s="130"/>
      <c r="X101" s="130"/>
      <c r="Y101" s="130"/>
      <c r="Z101" s="130"/>
      <c r="AA101" s="130"/>
      <c r="AB101" s="130"/>
      <c r="AC101" s="130"/>
      <c r="AD101" s="130"/>
      <c r="AE101" s="130"/>
      <c r="AF101" s="130"/>
      <c r="AG101" s="130"/>
      <c r="AH101" s="130"/>
      <c r="AI101" s="130"/>
      <c r="AJ101" s="130"/>
      <c r="AK101" s="130"/>
      <c r="AL101" s="130"/>
      <c r="AM101" s="128"/>
    </row>
    <row r="102" spans="2:39" s="126" customFormat="1" ht="4.5" customHeight="1" x14ac:dyDescent="0.2">
      <c r="B102" s="129"/>
      <c r="C102" s="127"/>
      <c r="D102" s="127"/>
      <c r="E102" s="127"/>
      <c r="F102" s="127"/>
      <c r="G102" s="127"/>
      <c r="H102" s="127"/>
      <c r="I102" s="127"/>
      <c r="J102" s="127"/>
      <c r="K102" s="127"/>
      <c r="L102" s="127"/>
      <c r="M102" s="127"/>
      <c r="N102" s="127"/>
      <c r="O102" s="127"/>
      <c r="P102" s="127"/>
      <c r="Q102" s="127"/>
      <c r="R102" s="127"/>
      <c r="S102" s="127"/>
      <c r="T102" s="127"/>
      <c r="U102" s="127"/>
      <c r="V102" s="127"/>
      <c r="W102" s="127"/>
      <c r="X102" s="127"/>
      <c r="Y102" s="127"/>
      <c r="Z102" s="127"/>
      <c r="AA102" s="127"/>
      <c r="AB102" s="127"/>
      <c r="AC102" s="127"/>
      <c r="AD102" s="127"/>
      <c r="AE102" s="127"/>
      <c r="AF102" s="127"/>
      <c r="AG102" s="127"/>
      <c r="AH102" s="127"/>
      <c r="AI102" s="127"/>
      <c r="AJ102" s="127"/>
      <c r="AK102" s="127"/>
      <c r="AL102" s="127"/>
      <c r="AM102" s="128"/>
    </row>
    <row r="103" spans="2:39" s="126" customFormat="1" ht="15" customHeight="1" x14ac:dyDescent="0.2">
      <c r="B103" s="129"/>
      <c r="C103" s="127" t="s">
        <v>442</v>
      </c>
      <c r="D103" s="127"/>
      <c r="E103" s="127"/>
      <c r="F103" s="127"/>
      <c r="G103" s="127"/>
      <c r="H103" s="127"/>
      <c r="I103" s="127"/>
      <c r="J103" s="127"/>
      <c r="K103" s="127"/>
      <c r="L103" s="127"/>
      <c r="M103" s="127"/>
      <c r="N103" s="127"/>
      <c r="O103" s="127"/>
      <c r="P103" s="127"/>
      <c r="Q103" s="127"/>
      <c r="R103" s="127"/>
      <c r="S103" s="127"/>
      <c r="T103" s="127"/>
      <c r="U103" s="127"/>
      <c r="V103" s="127"/>
      <c r="W103" s="127"/>
      <c r="X103" s="127"/>
      <c r="Y103" s="127"/>
      <c r="Z103" s="127"/>
      <c r="AA103" s="127"/>
      <c r="AB103" s="127"/>
      <c r="AC103" s="127"/>
      <c r="AD103" s="127"/>
      <c r="AE103" s="127"/>
      <c r="AF103" s="127"/>
      <c r="AG103" s="127"/>
      <c r="AH103" s="127"/>
      <c r="AI103" s="127"/>
      <c r="AJ103" s="127"/>
      <c r="AK103" s="127"/>
      <c r="AL103" s="127"/>
      <c r="AM103" s="128"/>
    </row>
    <row r="104" spans="2:39" s="126" customFormat="1" ht="4.5" customHeight="1" x14ac:dyDescent="0.2">
      <c r="B104" s="129"/>
      <c r="C104" s="127"/>
      <c r="D104" s="127"/>
      <c r="E104" s="127"/>
      <c r="F104" s="127"/>
      <c r="G104" s="127"/>
      <c r="H104" s="127"/>
      <c r="I104" s="127"/>
      <c r="J104" s="127"/>
      <c r="K104" s="127"/>
      <c r="L104" s="127"/>
      <c r="M104" s="127"/>
      <c r="N104" s="127"/>
      <c r="O104" s="127"/>
      <c r="P104" s="127"/>
      <c r="Q104" s="127"/>
      <c r="R104" s="127"/>
      <c r="S104" s="127"/>
      <c r="T104" s="127"/>
      <c r="U104" s="127"/>
      <c r="V104" s="127"/>
      <c r="W104" s="127"/>
      <c r="X104" s="127"/>
      <c r="Y104" s="127"/>
      <c r="Z104" s="127"/>
      <c r="AA104" s="127"/>
      <c r="AB104" s="127"/>
      <c r="AC104" s="127"/>
      <c r="AD104" s="127"/>
      <c r="AE104" s="127"/>
      <c r="AF104" s="127"/>
      <c r="AG104" s="127"/>
      <c r="AH104" s="127"/>
      <c r="AI104" s="127"/>
      <c r="AJ104" s="127"/>
      <c r="AK104" s="127"/>
      <c r="AL104" s="127"/>
      <c r="AM104" s="128"/>
    </row>
    <row r="105" spans="2:39" s="126" customFormat="1" ht="15" customHeight="1" x14ac:dyDescent="0.2">
      <c r="B105" s="129"/>
      <c r="C105" s="127" t="s">
        <v>466</v>
      </c>
      <c r="D105" s="127"/>
      <c r="E105" s="127"/>
      <c r="F105" s="127"/>
      <c r="G105" s="127"/>
      <c r="H105" s="127"/>
      <c r="I105" s="127"/>
      <c r="J105" s="127"/>
      <c r="K105" s="127"/>
      <c r="L105" s="127"/>
      <c r="M105" s="127"/>
      <c r="N105" s="127"/>
      <c r="O105" s="127"/>
      <c r="P105" s="127"/>
      <c r="Q105" s="127"/>
      <c r="R105" s="127"/>
      <c r="S105" s="127"/>
      <c r="T105" s="127"/>
      <c r="U105" s="127"/>
      <c r="V105" s="127"/>
      <c r="W105" s="127"/>
      <c r="X105" s="127"/>
      <c r="Y105" s="127"/>
      <c r="Z105" s="127"/>
      <c r="AA105" s="127"/>
      <c r="AB105" s="127"/>
      <c r="AC105" s="127"/>
      <c r="AD105" s="127"/>
      <c r="AE105" s="127"/>
      <c r="AF105" s="127"/>
      <c r="AG105" s="127"/>
      <c r="AH105" s="127"/>
      <c r="AI105" s="127"/>
      <c r="AJ105" s="127"/>
      <c r="AK105" s="127"/>
      <c r="AL105" s="127"/>
      <c r="AM105" s="128"/>
    </row>
    <row r="106" spans="2:39" s="126" customFormat="1" ht="15" customHeight="1" x14ac:dyDescent="0.2">
      <c r="B106" s="129"/>
      <c r="C106" s="127" t="s">
        <v>465</v>
      </c>
      <c r="D106" s="127"/>
      <c r="E106" s="127"/>
      <c r="F106" s="127"/>
      <c r="G106" s="127"/>
      <c r="H106" s="127"/>
      <c r="I106" s="127"/>
      <c r="J106" s="127"/>
      <c r="K106" s="127"/>
      <c r="L106" s="127"/>
      <c r="M106" s="127"/>
      <c r="N106" s="127"/>
      <c r="O106" s="127"/>
      <c r="P106" s="127"/>
      <c r="Q106" s="127"/>
      <c r="R106" s="127"/>
      <c r="S106" s="127"/>
      <c r="T106" s="127"/>
      <c r="U106" s="127"/>
      <c r="V106" s="127"/>
      <c r="W106" s="127"/>
      <c r="X106" s="127"/>
      <c r="Y106" s="127"/>
      <c r="Z106" s="127"/>
      <c r="AA106" s="127"/>
      <c r="AB106" s="127"/>
      <c r="AC106" s="127"/>
      <c r="AD106" s="127"/>
      <c r="AE106" s="127"/>
      <c r="AF106" s="127"/>
      <c r="AG106" s="127"/>
      <c r="AH106" s="127"/>
      <c r="AI106" s="127"/>
      <c r="AJ106" s="127"/>
      <c r="AK106" s="127"/>
      <c r="AL106" s="127"/>
      <c r="AM106" s="128"/>
    </row>
    <row r="107" spans="2:39" s="126" customFormat="1" ht="4.5" customHeight="1" x14ac:dyDescent="0.2">
      <c r="B107" s="129"/>
      <c r="C107" s="130"/>
      <c r="D107" s="130"/>
      <c r="E107" s="130"/>
      <c r="F107" s="130"/>
      <c r="G107" s="130"/>
      <c r="H107" s="130"/>
      <c r="I107" s="130"/>
      <c r="J107" s="130"/>
      <c r="K107" s="130"/>
      <c r="L107" s="130"/>
      <c r="M107" s="130"/>
      <c r="N107" s="130"/>
      <c r="O107" s="130"/>
      <c r="P107" s="130"/>
      <c r="Q107" s="130"/>
      <c r="R107" s="130"/>
      <c r="S107" s="130"/>
      <c r="T107" s="130"/>
      <c r="U107" s="130"/>
      <c r="V107" s="130"/>
      <c r="W107" s="130"/>
      <c r="X107" s="130"/>
      <c r="Y107" s="130"/>
      <c r="Z107" s="130"/>
      <c r="AA107" s="130"/>
      <c r="AB107" s="130"/>
      <c r="AC107" s="130"/>
      <c r="AD107" s="130"/>
      <c r="AE107" s="130"/>
      <c r="AF107" s="130"/>
      <c r="AG107" s="130"/>
      <c r="AH107" s="130"/>
      <c r="AI107" s="130"/>
      <c r="AJ107" s="130"/>
      <c r="AK107" s="130"/>
      <c r="AL107" s="130"/>
      <c r="AM107" s="128"/>
    </row>
    <row r="108" spans="2:39" s="126" customFormat="1" ht="4.5" customHeight="1" x14ac:dyDescent="0.2">
      <c r="B108" s="129"/>
      <c r="C108" s="127"/>
      <c r="D108" s="127"/>
      <c r="E108" s="127"/>
      <c r="F108" s="127"/>
      <c r="G108" s="127"/>
      <c r="H108" s="127"/>
      <c r="I108" s="127"/>
      <c r="J108" s="127"/>
      <c r="K108" s="127"/>
      <c r="L108" s="127"/>
      <c r="M108" s="127"/>
      <c r="N108" s="127"/>
      <c r="O108" s="127"/>
      <c r="P108" s="127"/>
      <c r="Q108" s="127"/>
      <c r="R108" s="127"/>
      <c r="S108" s="127"/>
      <c r="T108" s="127"/>
      <c r="U108" s="127"/>
      <c r="V108" s="127"/>
      <c r="W108" s="127"/>
      <c r="X108" s="127"/>
      <c r="Y108" s="127"/>
      <c r="Z108" s="127"/>
      <c r="AA108" s="127"/>
      <c r="AB108" s="127"/>
      <c r="AC108" s="127"/>
      <c r="AD108" s="127"/>
      <c r="AE108" s="127"/>
      <c r="AF108" s="127"/>
      <c r="AG108" s="127"/>
      <c r="AH108" s="127"/>
      <c r="AI108" s="127"/>
      <c r="AJ108" s="127"/>
      <c r="AK108" s="127"/>
      <c r="AL108" s="127"/>
      <c r="AM108" s="128"/>
    </row>
    <row r="109" spans="2:39" s="126" customFormat="1" ht="15" customHeight="1" x14ac:dyDescent="0.2">
      <c r="B109" s="129"/>
      <c r="C109" s="127" t="s">
        <v>443</v>
      </c>
      <c r="D109" s="127"/>
      <c r="E109" s="127"/>
      <c r="F109" s="127"/>
      <c r="G109" s="127"/>
      <c r="H109" s="127"/>
      <c r="I109" s="127"/>
      <c r="J109" s="127"/>
      <c r="K109" s="127"/>
      <c r="L109" s="127"/>
      <c r="M109" s="127"/>
      <c r="N109" s="127"/>
      <c r="O109" s="127"/>
      <c r="P109" s="127"/>
      <c r="Q109" s="127"/>
      <c r="R109" s="127"/>
      <c r="S109" s="127"/>
      <c r="T109" s="127"/>
      <c r="U109" s="127"/>
      <c r="V109" s="127"/>
      <c r="W109" s="127"/>
      <c r="X109" s="127"/>
      <c r="Y109" s="127"/>
      <c r="Z109" s="127"/>
      <c r="AA109" s="127"/>
      <c r="AB109" s="127"/>
      <c r="AC109" s="127"/>
      <c r="AD109" s="127"/>
      <c r="AE109" s="127"/>
      <c r="AF109" s="127"/>
      <c r="AG109" s="127"/>
      <c r="AH109" s="127"/>
      <c r="AI109" s="127"/>
      <c r="AJ109" s="127"/>
      <c r="AK109" s="127"/>
      <c r="AL109" s="127"/>
      <c r="AM109" s="128"/>
    </row>
    <row r="110" spans="2:39" s="126" customFormat="1" ht="15" customHeight="1" x14ac:dyDescent="0.2">
      <c r="B110" s="129"/>
      <c r="C110" s="127" t="s">
        <v>444</v>
      </c>
      <c r="D110" s="127"/>
      <c r="E110" s="127"/>
      <c r="F110" s="127"/>
      <c r="G110" s="127"/>
      <c r="H110" s="127"/>
      <c r="I110" s="127"/>
      <c r="J110" s="127"/>
      <c r="K110" s="127"/>
      <c r="L110" s="127"/>
      <c r="M110" s="127"/>
      <c r="N110" s="127"/>
      <c r="O110" s="127"/>
      <c r="P110" s="127"/>
      <c r="Q110" s="127"/>
      <c r="R110" s="127"/>
      <c r="S110" s="127"/>
      <c r="T110" s="127"/>
      <c r="U110" s="127"/>
      <c r="V110" s="127"/>
      <c r="W110" s="127"/>
      <c r="X110" s="127"/>
      <c r="Y110" s="127"/>
      <c r="Z110" s="127"/>
      <c r="AA110" s="127"/>
      <c r="AB110" s="127"/>
      <c r="AC110" s="127"/>
      <c r="AD110" s="127"/>
      <c r="AE110" s="127"/>
      <c r="AF110" s="127"/>
      <c r="AG110" s="127"/>
      <c r="AH110" s="127"/>
      <c r="AI110" s="127"/>
      <c r="AJ110" s="127"/>
      <c r="AK110" s="127"/>
      <c r="AL110" s="127"/>
      <c r="AM110" s="128"/>
    </row>
    <row r="111" spans="2:39" s="126" customFormat="1" ht="4.5" customHeight="1" x14ac:dyDescent="0.2">
      <c r="B111" s="137"/>
      <c r="C111" s="130"/>
      <c r="D111" s="130"/>
      <c r="E111" s="130"/>
      <c r="F111" s="130"/>
      <c r="G111" s="130"/>
      <c r="H111" s="130"/>
      <c r="I111" s="130"/>
      <c r="J111" s="130"/>
      <c r="K111" s="130"/>
      <c r="L111" s="130"/>
      <c r="M111" s="130"/>
      <c r="N111" s="130"/>
      <c r="O111" s="130"/>
      <c r="P111" s="130"/>
      <c r="Q111" s="130"/>
      <c r="R111" s="130"/>
      <c r="S111" s="130"/>
      <c r="T111" s="130"/>
      <c r="U111" s="130"/>
      <c r="V111" s="130"/>
      <c r="W111" s="130"/>
      <c r="X111" s="130"/>
      <c r="Y111" s="130"/>
      <c r="Z111" s="130"/>
      <c r="AA111" s="130"/>
      <c r="AB111" s="130"/>
      <c r="AC111" s="130"/>
      <c r="AD111" s="130"/>
      <c r="AE111" s="130"/>
      <c r="AF111" s="130"/>
      <c r="AG111" s="130"/>
      <c r="AH111" s="130"/>
      <c r="AI111" s="130"/>
      <c r="AJ111" s="130"/>
      <c r="AK111" s="130"/>
      <c r="AL111" s="130"/>
      <c r="AM111" s="138"/>
    </row>
    <row r="112" spans="2:39" s="126" customFormat="1" ht="15" customHeight="1" x14ac:dyDescent="0.2"/>
    <row r="113" s="126" customFormat="1" ht="15" customHeight="1" x14ac:dyDescent="0.2"/>
    <row r="114" s="126" customFormat="1" ht="12.75" customHeight="1" x14ac:dyDescent="0.2"/>
    <row r="115" s="126" customFormat="1" ht="12.75" customHeight="1" x14ac:dyDescent="0.2"/>
    <row r="116" s="126" customFormat="1" ht="12.75" customHeight="1" x14ac:dyDescent="0.2"/>
    <row r="117" s="126" customFormat="1" ht="12.75" customHeight="1" x14ac:dyDescent="0.2"/>
    <row r="118" s="126" customFormat="1" ht="12.75" customHeight="1" x14ac:dyDescent="0.2"/>
    <row r="119" s="126" customFormat="1" ht="12.75" customHeight="1" x14ac:dyDescent="0.2"/>
    <row r="120" s="126" customFormat="1" ht="12.75" customHeight="1" x14ac:dyDescent="0.2"/>
    <row r="121" s="126" customFormat="1" ht="12.75" customHeight="1" x14ac:dyDescent="0.2"/>
    <row r="122" s="126" customFormat="1" ht="12.75" customHeight="1" x14ac:dyDescent="0.2"/>
    <row r="123" s="126" customFormat="1" ht="12.75" customHeight="1" x14ac:dyDescent="0.2"/>
    <row r="124" s="126" customFormat="1" ht="12.75" customHeight="1" x14ac:dyDescent="0.2"/>
    <row r="125" s="126" customFormat="1" ht="12.75" customHeight="1" x14ac:dyDescent="0.2"/>
    <row r="126" s="126" customFormat="1" ht="12.75" customHeight="1" x14ac:dyDescent="0.2"/>
    <row r="127" s="126" customFormat="1" ht="12.75" customHeight="1" x14ac:dyDescent="0.2"/>
    <row r="128" s="126" customFormat="1" ht="12.75" customHeight="1" x14ac:dyDescent="0.2"/>
    <row r="129" s="126" customFormat="1" ht="12.75" customHeight="1" x14ac:dyDescent="0.2"/>
    <row r="130" s="126" customFormat="1" ht="12.75" customHeight="1" x14ac:dyDescent="0.2"/>
    <row r="131" s="126" customFormat="1" ht="12.75" customHeight="1" x14ac:dyDescent="0.2"/>
    <row r="132" s="126" customFormat="1" ht="12.75" customHeight="1" x14ac:dyDescent="0.2"/>
    <row r="133" s="126" customFormat="1" ht="12.75" customHeight="1" x14ac:dyDescent="0.2"/>
    <row r="134" s="126" customFormat="1" ht="12.75" customHeight="1" x14ac:dyDescent="0.2"/>
    <row r="135" s="126" customFormat="1" ht="12.75" customHeight="1" x14ac:dyDescent="0.2"/>
    <row r="136" s="126" customFormat="1" ht="12.75" customHeight="1" x14ac:dyDescent="0.2"/>
    <row r="137" s="126" customFormat="1" ht="12.75" customHeight="1" x14ac:dyDescent="0.2"/>
    <row r="138" s="126" customFormat="1" ht="12.75" customHeight="1" x14ac:dyDescent="0.2"/>
    <row r="139" s="126" customFormat="1" ht="12.75" customHeight="1" x14ac:dyDescent="0.2"/>
    <row r="140" s="126" customFormat="1" ht="12.75" customHeight="1" x14ac:dyDescent="0.2"/>
    <row r="141" s="126" customFormat="1" ht="12.75" customHeight="1" x14ac:dyDescent="0.2"/>
    <row r="142" s="126" customFormat="1" ht="12.75" customHeight="1" x14ac:dyDescent="0.2"/>
    <row r="143" s="126" customFormat="1" ht="12.75" customHeight="1" x14ac:dyDescent="0.2"/>
    <row r="144" s="126" customFormat="1" ht="12.75" customHeight="1" x14ac:dyDescent="0.2"/>
    <row r="145" s="126" customFormat="1" ht="12.75" customHeight="1" x14ac:dyDescent="0.2"/>
    <row r="146" s="126" customFormat="1" ht="12.75" customHeight="1" x14ac:dyDescent="0.2"/>
    <row r="147" s="126" customFormat="1" ht="12.75" customHeight="1" x14ac:dyDescent="0.2"/>
    <row r="148" s="126" customFormat="1" ht="12.75" customHeight="1" x14ac:dyDescent="0.2"/>
    <row r="149" s="126" customFormat="1" ht="12.75" customHeight="1" x14ac:dyDescent="0.2"/>
    <row r="150" s="126" customFormat="1" ht="12.75" customHeight="1" x14ac:dyDescent="0.2"/>
    <row r="151" s="126" customFormat="1" ht="12.75" customHeight="1" x14ac:dyDescent="0.2"/>
    <row r="152" s="126" customFormat="1" ht="12.75" customHeight="1" x14ac:dyDescent="0.2"/>
    <row r="153" s="126" customFormat="1" ht="12.75" customHeight="1" x14ac:dyDescent="0.2"/>
    <row r="154" s="126" customFormat="1" ht="12.75" customHeight="1" x14ac:dyDescent="0.2"/>
    <row r="155" s="126" customFormat="1" ht="12.75" customHeight="1" x14ac:dyDescent="0.2"/>
    <row r="156" s="126" customFormat="1" ht="15" customHeight="1" x14ac:dyDescent="0.2"/>
    <row r="157" s="126" customFormat="1" ht="15" customHeight="1" x14ac:dyDescent="0.2"/>
    <row r="158" s="126" customFormat="1" ht="15" customHeight="1" x14ac:dyDescent="0.2"/>
    <row r="159" s="126" customFormat="1" ht="15" customHeight="1" x14ac:dyDescent="0.2"/>
    <row r="160" s="126" customFormat="1" ht="15" customHeight="1" x14ac:dyDescent="0.2"/>
    <row r="161" s="126" customFormat="1" ht="15" customHeight="1" x14ac:dyDescent="0.2"/>
    <row r="162" s="126" customFormat="1" ht="15" customHeight="1" x14ac:dyDescent="0.2"/>
    <row r="163" s="126" customFormat="1" ht="15" customHeight="1" x14ac:dyDescent="0.2"/>
    <row r="164" s="126" customFormat="1" ht="15" customHeight="1" x14ac:dyDescent="0.2"/>
    <row r="165" s="126" customFormat="1" ht="15" customHeight="1" x14ac:dyDescent="0.2"/>
    <row r="166" s="126" customFormat="1" ht="15" customHeight="1" x14ac:dyDescent="0.2"/>
    <row r="167" s="126" customFormat="1" ht="15" customHeight="1" x14ac:dyDescent="0.2"/>
    <row r="168" s="126" customFormat="1" ht="15" customHeight="1" x14ac:dyDescent="0.2"/>
    <row r="169" s="126" customFormat="1" ht="15" customHeight="1" x14ac:dyDescent="0.2"/>
    <row r="170" s="126" customFormat="1" ht="15" customHeight="1" x14ac:dyDescent="0.2"/>
    <row r="171" s="126" customFormat="1" ht="15" customHeight="1" x14ac:dyDescent="0.2"/>
    <row r="172" s="126" customFormat="1" ht="15" customHeight="1" x14ac:dyDescent="0.2"/>
    <row r="173" s="126" customFormat="1" ht="15" customHeight="1" x14ac:dyDescent="0.2"/>
    <row r="174" s="126" customFormat="1" ht="15" customHeight="1" x14ac:dyDescent="0.2"/>
    <row r="175" s="126" customFormat="1" ht="15" customHeight="1" x14ac:dyDescent="0.2"/>
    <row r="176" s="126" customFormat="1" ht="15" customHeight="1" x14ac:dyDescent="0.2"/>
    <row r="177" s="126" customFormat="1" ht="15" customHeight="1" x14ac:dyDescent="0.2"/>
    <row r="178" s="126" customFormat="1" ht="15" customHeight="1" x14ac:dyDescent="0.2"/>
    <row r="179" s="126" customFormat="1" ht="15" customHeight="1" x14ac:dyDescent="0.2"/>
    <row r="180" s="126" customFormat="1" ht="15" customHeight="1" x14ac:dyDescent="0.2"/>
    <row r="181" s="126" customFormat="1" ht="15" customHeight="1" x14ac:dyDescent="0.2"/>
    <row r="182" s="126" customFormat="1" ht="15" customHeight="1" x14ac:dyDescent="0.2"/>
    <row r="183" s="126" customFormat="1" ht="15" customHeight="1" x14ac:dyDescent="0.2"/>
    <row r="184" s="126" customFormat="1" ht="15" customHeight="1" x14ac:dyDescent="0.2"/>
    <row r="185" s="126" customFormat="1" ht="15" customHeight="1" x14ac:dyDescent="0.2"/>
    <row r="186" s="126" customFormat="1" ht="15" customHeight="1" x14ac:dyDescent="0.2"/>
    <row r="187" s="126" customFormat="1" ht="15" customHeight="1" x14ac:dyDescent="0.2"/>
    <row r="188" s="126" customFormat="1" ht="15" customHeight="1" x14ac:dyDescent="0.2"/>
    <row r="189" s="126" customFormat="1" ht="15" customHeight="1" x14ac:dyDescent="0.2"/>
    <row r="190" s="126" customFormat="1" ht="15" customHeight="1" x14ac:dyDescent="0.2"/>
    <row r="191" s="126" customFormat="1" ht="15" customHeight="1" x14ac:dyDescent="0.2"/>
    <row r="192" s="126" customFormat="1" ht="15" customHeight="1" x14ac:dyDescent="0.2"/>
    <row r="193" s="126" customFormat="1" ht="15" customHeight="1" x14ac:dyDescent="0.2"/>
    <row r="194" s="126" customFormat="1" ht="15" customHeight="1" x14ac:dyDescent="0.2"/>
    <row r="195" s="126" customFormat="1" ht="15" customHeight="1" x14ac:dyDescent="0.2"/>
    <row r="196" s="126" customFormat="1" ht="15" customHeight="1" x14ac:dyDescent="0.2"/>
    <row r="197" s="126" customFormat="1" ht="15" customHeight="1" x14ac:dyDescent="0.2"/>
    <row r="198" s="126" customFormat="1" ht="15" customHeight="1" x14ac:dyDescent="0.2"/>
    <row r="199" s="126" customFormat="1" ht="15" customHeight="1" x14ac:dyDescent="0.2"/>
    <row r="200" s="126" customFormat="1" ht="15" customHeight="1" x14ac:dyDescent="0.2"/>
    <row r="201" s="126" customFormat="1" ht="15" customHeight="1" x14ac:dyDescent="0.2"/>
    <row r="202" s="126" customFormat="1" ht="15" customHeight="1" x14ac:dyDescent="0.2"/>
    <row r="203" s="126" customFormat="1" ht="15" customHeight="1" x14ac:dyDescent="0.2"/>
    <row r="204" s="126" customFormat="1" ht="15" customHeight="1" x14ac:dyDescent="0.2"/>
    <row r="205" s="126" customFormat="1" ht="15" customHeight="1" x14ac:dyDescent="0.2"/>
    <row r="206" s="126" customFormat="1" ht="15" customHeight="1" x14ac:dyDescent="0.2"/>
    <row r="207" s="126" customFormat="1" ht="15" customHeight="1" x14ac:dyDescent="0.2"/>
    <row r="208" s="126" customFormat="1" ht="15" customHeight="1" x14ac:dyDescent="0.2"/>
    <row r="209" s="126" customFormat="1" ht="15" customHeight="1" x14ac:dyDescent="0.2"/>
    <row r="210" s="126" customFormat="1" ht="15" customHeight="1" x14ac:dyDescent="0.2"/>
    <row r="211" s="126" customFormat="1" ht="15" customHeight="1" x14ac:dyDescent="0.2"/>
    <row r="212" s="126" customFormat="1" ht="15" customHeight="1" x14ac:dyDescent="0.2"/>
    <row r="213" s="126" customFormat="1" ht="15" customHeight="1" x14ac:dyDescent="0.2"/>
    <row r="214" s="126" customFormat="1" ht="15" customHeight="1" x14ac:dyDescent="0.2"/>
    <row r="215" s="126" customFormat="1" ht="15" customHeight="1" x14ac:dyDescent="0.2"/>
    <row r="216" s="126" customFormat="1" ht="15" customHeight="1" x14ac:dyDescent="0.2"/>
    <row r="217" s="126" customFormat="1" ht="15" customHeight="1" x14ac:dyDescent="0.2"/>
    <row r="218" s="126" customFormat="1" ht="15" customHeight="1" x14ac:dyDescent="0.2"/>
    <row r="219" s="126" customFormat="1" ht="15" customHeight="1" x14ac:dyDescent="0.2"/>
    <row r="220" s="126" customFormat="1" ht="15" customHeight="1" x14ac:dyDescent="0.2"/>
    <row r="221" s="126" customFormat="1" ht="15" customHeight="1" x14ac:dyDescent="0.2"/>
    <row r="222" s="126" customFormat="1" ht="15" customHeight="1" x14ac:dyDescent="0.2"/>
    <row r="223" s="126" customFormat="1" ht="15" customHeight="1" x14ac:dyDescent="0.2"/>
    <row r="224" ht="15" customHeight="1" x14ac:dyDescent="0.2"/>
    <row r="225" ht="15" customHeight="1" x14ac:dyDescent="0.2"/>
    <row r="226" ht="15" customHeight="1" x14ac:dyDescent="0.2"/>
    <row r="227" ht="15" customHeight="1" x14ac:dyDescent="0.2"/>
    <row r="228" ht="15" customHeight="1" x14ac:dyDescent="0.2"/>
    <row r="229" ht="15" customHeight="1" x14ac:dyDescent="0.2"/>
    <row r="230" ht="15" customHeight="1" x14ac:dyDescent="0.2"/>
    <row r="231" ht="15" customHeight="1" x14ac:dyDescent="0.2"/>
    <row r="232" ht="15" customHeight="1" x14ac:dyDescent="0.2"/>
    <row r="233" ht="15" customHeight="1" x14ac:dyDescent="0.2"/>
    <row r="234" ht="15" customHeight="1" x14ac:dyDescent="0.2"/>
    <row r="235" ht="15" customHeight="1" x14ac:dyDescent="0.2"/>
    <row r="236" ht="15" customHeight="1" x14ac:dyDescent="0.2"/>
    <row r="237" ht="15" customHeight="1" x14ac:dyDescent="0.2"/>
    <row r="238" ht="15" customHeight="1" x14ac:dyDescent="0.2"/>
    <row r="239" ht="15" customHeight="1" x14ac:dyDescent="0.2"/>
    <row r="240" ht="15" customHeight="1" x14ac:dyDescent="0.2"/>
    <row r="241" ht="15" customHeight="1" x14ac:dyDescent="0.2"/>
    <row r="242" ht="15" customHeight="1" x14ac:dyDescent="0.2"/>
    <row r="243" ht="15" customHeight="1" x14ac:dyDescent="0.2"/>
    <row r="244" ht="15" customHeight="1" x14ac:dyDescent="0.2"/>
    <row r="245" ht="15" customHeight="1" x14ac:dyDescent="0.2"/>
    <row r="246" ht="15" customHeight="1" x14ac:dyDescent="0.2"/>
    <row r="247" ht="15" customHeight="1" x14ac:dyDescent="0.2"/>
    <row r="248" ht="15" customHeight="1" x14ac:dyDescent="0.2"/>
    <row r="249" ht="15" customHeight="1" x14ac:dyDescent="0.2"/>
    <row r="250" ht="15" customHeight="1" x14ac:dyDescent="0.2"/>
    <row r="251" ht="15" customHeight="1" x14ac:dyDescent="0.2"/>
    <row r="252" ht="15" customHeight="1" x14ac:dyDescent="0.2"/>
    <row r="253" ht="15" customHeight="1" x14ac:dyDescent="0.2"/>
    <row r="254" ht="15" customHeight="1" x14ac:dyDescent="0.2"/>
    <row r="255" ht="15" customHeight="1" x14ac:dyDescent="0.2"/>
    <row r="256" ht="15" customHeight="1" x14ac:dyDescent="0.2"/>
    <row r="257" ht="15" customHeight="1" x14ac:dyDescent="0.2"/>
    <row r="258" ht="15" customHeight="1" x14ac:dyDescent="0.2"/>
    <row r="259" ht="15" customHeight="1" x14ac:dyDescent="0.2"/>
    <row r="260" ht="15" customHeight="1" x14ac:dyDescent="0.2"/>
    <row r="261" ht="15" customHeight="1" x14ac:dyDescent="0.2"/>
    <row r="262" ht="15" customHeight="1" x14ac:dyDescent="0.2"/>
    <row r="263" ht="15" customHeight="1" x14ac:dyDescent="0.2"/>
    <row r="264" ht="15" customHeight="1" x14ac:dyDescent="0.2"/>
    <row r="265" ht="15" customHeight="1" x14ac:dyDescent="0.2"/>
    <row r="266" ht="15" customHeight="1" x14ac:dyDescent="0.2"/>
    <row r="267" ht="15" customHeight="1" x14ac:dyDescent="0.2"/>
    <row r="268" ht="15" customHeight="1" x14ac:dyDescent="0.2"/>
    <row r="269" ht="15" customHeight="1" x14ac:dyDescent="0.2"/>
    <row r="270" ht="15" customHeight="1" x14ac:dyDescent="0.2"/>
    <row r="271" ht="15" customHeight="1" x14ac:dyDescent="0.2"/>
    <row r="272" ht="15" customHeight="1" x14ac:dyDescent="0.2"/>
    <row r="273" ht="15" customHeight="1" x14ac:dyDescent="0.2"/>
    <row r="274" ht="15" customHeight="1" x14ac:dyDescent="0.2"/>
    <row r="275" ht="15" customHeight="1" x14ac:dyDescent="0.2"/>
    <row r="276" ht="15" customHeight="1" x14ac:dyDescent="0.2"/>
    <row r="277" ht="15" customHeight="1" x14ac:dyDescent="0.2"/>
    <row r="278" ht="15" customHeight="1" x14ac:dyDescent="0.2"/>
    <row r="279" ht="15" customHeight="1" x14ac:dyDescent="0.2"/>
    <row r="280" ht="15" customHeight="1" x14ac:dyDescent="0.2"/>
    <row r="281" ht="15" customHeight="1" x14ac:dyDescent="0.2"/>
    <row r="282" ht="15" customHeight="1" x14ac:dyDescent="0.2"/>
    <row r="283" ht="15" customHeight="1" x14ac:dyDescent="0.2"/>
    <row r="284" ht="15" customHeight="1" x14ac:dyDescent="0.2"/>
    <row r="285" ht="15" customHeight="1" x14ac:dyDescent="0.2"/>
    <row r="286" ht="15" customHeight="1" x14ac:dyDescent="0.2"/>
    <row r="287" ht="15" customHeight="1" x14ac:dyDescent="0.2"/>
    <row r="288" ht="15" customHeight="1" x14ac:dyDescent="0.2"/>
    <row r="289" ht="15" customHeight="1" x14ac:dyDescent="0.2"/>
    <row r="290" ht="15" customHeight="1" x14ac:dyDescent="0.2"/>
    <row r="291" ht="15" customHeight="1" x14ac:dyDescent="0.2"/>
    <row r="292" ht="15" customHeight="1" x14ac:dyDescent="0.2"/>
    <row r="293" ht="15" customHeight="1" x14ac:dyDescent="0.2"/>
    <row r="294" ht="15" customHeight="1" x14ac:dyDescent="0.2"/>
    <row r="295" ht="15" customHeight="1" x14ac:dyDescent="0.2"/>
    <row r="296" ht="15" customHeight="1" x14ac:dyDescent="0.2"/>
    <row r="297" ht="15" customHeight="1" x14ac:dyDescent="0.2"/>
    <row r="298" ht="15" customHeight="1" x14ac:dyDescent="0.2"/>
    <row r="299" ht="15" customHeight="1" x14ac:dyDescent="0.2"/>
    <row r="300" ht="15" customHeight="1" x14ac:dyDescent="0.2"/>
    <row r="301" ht="15" customHeight="1" x14ac:dyDescent="0.2"/>
    <row r="302" ht="15" customHeight="1" x14ac:dyDescent="0.2"/>
    <row r="303" ht="15" customHeight="1" x14ac:dyDescent="0.2"/>
    <row r="304" ht="15" customHeight="1" x14ac:dyDescent="0.2"/>
    <row r="305" ht="15" customHeight="1" x14ac:dyDescent="0.2"/>
    <row r="306" ht="15" customHeight="1" x14ac:dyDescent="0.2"/>
    <row r="307" ht="15" customHeight="1" x14ac:dyDescent="0.2"/>
    <row r="308" ht="15" customHeight="1" x14ac:dyDescent="0.2"/>
    <row r="309" ht="15" customHeight="1" x14ac:dyDescent="0.2"/>
    <row r="310" ht="15" customHeight="1" x14ac:dyDescent="0.2"/>
    <row r="311" ht="15" customHeight="1" x14ac:dyDescent="0.2"/>
    <row r="312" ht="15" customHeight="1" x14ac:dyDescent="0.2"/>
    <row r="313" ht="15" customHeight="1" x14ac:dyDescent="0.2"/>
    <row r="314" ht="15" customHeight="1" x14ac:dyDescent="0.2"/>
    <row r="315" ht="15" customHeight="1" x14ac:dyDescent="0.2"/>
    <row r="316" ht="15" customHeight="1" x14ac:dyDescent="0.2"/>
    <row r="317" ht="15" customHeight="1" x14ac:dyDescent="0.2"/>
    <row r="318" ht="15" customHeight="1" x14ac:dyDescent="0.2"/>
    <row r="319" ht="15" customHeight="1" x14ac:dyDescent="0.2"/>
    <row r="320" ht="15" customHeight="1" x14ac:dyDescent="0.2"/>
    <row r="321" ht="15" customHeight="1" x14ac:dyDescent="0.2"/>
    <row r="322" ht="15" customHeight="1" x14ac:dyDescent="0.2"/>
    <row r="323" ht="15" customHeight="1" x14ac:dyDescent="0.2"/>
    <row r="324" ht="15" customHeight="1" x14ac:dyDescent="0.2"/>
    <row r="325" ht="15" customHeight="1" x14ac:dyDescent="0.2"/>
    <row r="326" ht="15" customHeight="1" x14ac:dyDescent="0.2"/>
    <row r="327" ht="15" customHeight="1" x14ac:dyDescent="0.2"/>
    <row r="328" ht="15" customHeight="1" x14ac:dyDescent="0.2"/>
    <row r="329" ht="15" customHeight="1" x14ac:dyDescent="0.2"/>
    <row r="330" ht="15" customHeight="1" x14ac:dyDescent="0.2"/>
    <row r="331" ht="15" customHeight="1" x14ac:dyDescent="0.2"/>
    <row r="332" ht="15" customHeight="1" x14ac:dyDescent="0.2"/>
    <row r="333" ht="15" customHeight="1" x14ac:dyDescent="0.2"/>
    <row r="334" ht="15" customHeight="1" x14ac:dyDescent="0.2"/>
    <row r="335" ht="15" customHeight="1" x14ac:dyDescent="0.2"/>
    <row r="336" ht="15" customHeight="1" x14ac:dyDescent="0.2"/>
    <row r="337" ht="15" customHeight="1" x14ac:dyDescent="0.2"/>
    <row r="338" ht="15" customHeight="1" x14ac:dyDescent="0.2"/>
    <row r="339" ht="15" customHeight="1" x14ac:dyDescent="0.2"/>
    <row r="340" ht="15" customHeight="1" x14ac:dyDescent="0.2"/>
    <row r="341" ht="15" customHeight="1" x14ac:dyDescent="0.2"/>
    <row r="342" ht="15" customHeight="1" x14ac:dyDescent="0.2"/>
    <row r="343" ht="15" customHeight="1" x14ac:dyDescent="0.2"/>
    <row r="344" ht="15" customHeight="1" x14ac:dyDescent="0.2"/>
    <row r="345" ht="15" customHeight="1" x14ac:dyDescent="0.2"/>
    <row r="346" ht="15" customHeight="1" x14ac:dyDescent="0.2"/>
    <row r="347" ht="15" customHeight="1" x14ac:dyDescent="0.2"/>
    <row r="348" ht="15" customHeight="1" x14ac:dyDescent="0.2"/>
    <row r="349" ht="15" customHeight="1" x14ac:dyDescent="0.2"/>
    <row r="350" ht="15" customHeight="1" x14ac:dyDescent="0.2"/>
    <row r="351" ht="15" customHeight="1" x14ac:dyDescent="0.2"/>
    <row r="352" ht="15" customHeight="1" x14ac:dyDescent="0.2"/>
    <row r="353" ht="15" customHeight="1" x14ac:dyDescent="0.2"/>
    <row r="354" ht="15" customHeight="1" x14ac:dyDescent="0.2"/>
    <row r="355" ht="15" customHeight="1" x14ac:dyDescent="0.2"/>
    <row r="356" ht="15" customHeight="1" x14ac:dyDescent="0.2"/>
    <row r="357" ht="15" customHeight="1" x14ac:dyDescent="0.2"/>
    <row r="358" ht="15" customHeight="1" x14ac:dyDescent="0.2"/>
    <row r="359" ht="15" customHeight="1" x14ac:dyDescent="0.2"/>
    <row r="360" ht="15" customHeight="1" x14ac:dyDescent="0.2"/>
    <row r="361" ht="15" customHeight="1" x14ac:dyDescent="0.2"/>
    <row r="362" ht="15" customHeight="1" x14ac:dyDescent="0.2"/>
    <row r="363" ht="15" customHeight="1" x14ac:dyDescent="0.2"/>
    <row r="364" ht="15" customHeight="1" x14ac:dyDescent="0.2"/>
    <row r="365" ht="15" customHeight="1" x14ac:dyDescent="0.2"/>
    <row r="366" ht="15" customHeight="1" x14ac:dyDescent="0.2"/>
    <row r="367" ht="15" customHeight="1" x14ac:dyDescent="0.2"/>
    <row r="368" ht="15" customHeight="1" x14ac:dyDescent="0.2"/>
    <row r="369" ht="15" customHeight="1" x14ac:dyDescent="0.2"/>
    <row r="370" ht="15" customHeight="1" x14ac:dyDescent="0.2"/>
    <row r="371" ht="15" customHeight="1" x14ac:dyDescent="0.2"/>
    <row r="372" ht="15" customHeight="1" x14ac:dyDescent="0.2"/>
    <row r="373" ht="15" customHeight="1" x14ac:dyDescent="0.2"/>
    <row r="374" ht="15" customHeight="1" x14ac:dyDescent="0.2"/>
    <row r="375" ht="15" customHeight="1" x14ac:dyDescent="0.2"/>
    <row r="376" ht="15" customHeight="1" x14ac:dyDescent="0.2"/>
    <row r="377" ht="15" customHeight="1" x14ac:dyDescent="0.2"/>
    <row r="378" ht="15" customHeight="1" x14ac:dyDescent="0.2"/>
    <row r="379" ht="15" customHeight="1" x14ac:dyDescent="0.2"/>
    <row r="380" ht="15" customHeight="1" x14ac:dyDescent="0.2"/>
    <row r="381" ht="15" customHeight="1" x14ac:dyDescent="0.2"/>
    <row r="382" ht="15" customHeight="1" x14ac:dyDescent="0.2"/>
    <row r="383" ht="15" customHeight="1" x14ac:dyDescent="0.2"/>
    <row r="384" ht="15" customHeight="1" x14ac:dyDescent="0.2"/>
    <row r="385" ht="15" customHeight="1" x14ac:dyDescent="0.2"/>
    <row r="386" ht="15" customHeight="1" x14ac:dyDescent="0.2"/>
    <row r="387" ht="15" customHeight="1" x14ac:dyDescent="0.2"/>
    <row r="388" ht="15" customHeight="1" x14ac:dyDescent="0.2"/>
    <row r="389" ht="15" customHeight="1" x14ac:dyDescent="0.2"/>
    <row r="390" ht="15" customHeight="1" x14ac:dyDescent="0.2"/>
    <row r="391" ht="15" customHeight="1" x14ac:dyDescent="0.2"/>
    <row r="392" ht="15" customHeight="1" x14ac:dyDescent="0.2"/>
    <row r="393" ht="15" customHeight="1" x14ac:dyDescent="0.2"/>
    <row r="394" ht="15" customHeight="1" x14ac:dyDescent="0.2"/>
    <row r="395" ht="15" customHeight="1" x14ac:dyDescent="0.2"/>
    <row r="396" ht="15" customHeight="1" x14ac:dyDescent="0.2"/>
    <row r="397" ht="15" customHeight="1" x14ac:dyDescent="0.2"/>
    <row r="398" ht="15" customHeight="1" x14ac:dyDescent="0.2"/>
    <row r="399" ht="15" customHeight="1" x14ac:dyDescent="0.2"/>
    <row r="400" ht="15" customHeight="1" x14ac:dyDescent="0.2"/>
    <row r="401" ht="15" customHeight="1" x14ac:dyDescent="0.2"/>
    <row r="402" ht="15" customHeight="1" x14ac:dyDescent="0.2"/>
    <row r="403" ht="15" customHeight="1" x14ac:dyDescent="0.2"/>
    <row r="404" ht="15" customHeight="1" x14ac:dyDescent="0.2"/>
    <row r="405" ht="15" customHeight="1" x14ac:dyDescent="0.2"/>
    <row r="406" ht="15" customHeight="1" x14ac:dyDescent="0.2"/>
    <row r="407" ht="15" customHeight="1" x14ac:dyDescent="0.2"/>
    <row r="408" ht="15" customHeight="1" x14ac:dyDescent="0.2"/>
    <row r="409" ht="15" customHeight="1" x14ac:dyDescent="0.2"/>
    <row r="410" ht="15" customHeight="1" x14ac:dyDescent="0.2"/>
    <row r="411" ht="15" customHeight="1" x14ac:dyDescent="0.2"/>
    <row r="412" ht="15" customHeight="1" x14ac:dyDescent="0.2"/>
    <row r="413" ht="15" customHeight="1" x14ac:dyDescent="0.2"/>
    <row r="414" ht="15" customHeight="1" x14ac:dyDescent="0.2"/>
    <row r="415" ht="15" customHeight="1" x14ac:dyDescent="0.2"/>
    <row r="416" ht="15" customHeight="1" x14ac:dyDescent="0.2"/>
    <row r="417" ht="15" customHeight="1" x14ac:dyDescent="0.2"/>
    <row r="418" ht="15" customHeight="1" x14ac:dyDescent="0.2"/>
    <row r="419" ht="15" customHeight="1" x14ac:dyDescent="0.2"/>
    <row r="420" ht="15" customHeight="1" x14ac:dyDescent="0.2"/>
    <row r="421" ht="15" customHeight="1" x14ac:dyDescent="0.2"/>
    <row r="422" ht="15" customHeight="1" x14ac:dyDescent="0.2"/>
    <row r="423" ht="15" customHeight="1" x14ac:dyDescent="0.2"/>
    <row r="424" ht="15" customHeight="1" x14ac:dyDescent="0.2"/>
    <row r="425" ht="15" customHeight="1" x14ac:dyDescent="0.2"/>
    <row r="426" ht="15" customHeight="1" x14ac:dyDescent="0.2"/>
    <row r="427" ht="15" customHeight="1" x14ac:dyDescent="0.2"/>
    <row r="428" ht="15" customHeight="1" x14ac:dyDescent="0.2"/>
    <row r="429" ht="15" customHeight="1" x14ac:dyDescent="0.2"/>
    <row r="430" ht="15" customHeight="1" x14ac:dyDescent="0.2"/>
    <row r="431" ht="15" customHeight="1" x14ac:dyDescent="0.2"/>
    <row r="432" ht="15" customHeight="1" x14ac:dyDescent="0.2"/>
    <row r="433" ht="15" customHeight="1" x14ac:dyDescent="0.2"/>
    <row r="434" ht="15" customHeight="1" x14ac:dyDescent="0.2"/>
    <row r="435" ht="15" customHeight="1" x14ac:dyDescent="0.2"/>
    <row r="436" ht="15" customHeight="1" x14ac:dyDescent="0.2"/>
    <row r="437" ht="15" customHeight="1" x14ac:dyDescent="0.2"/>
    <row r="438" ht="15" customHeight="1" x14ac:dyDescent="0.2"/>
    <row r="439" ht="15" customHeight="1" x14ac:dyDescent="0.2"/>
    <row r="440" ht="15" customHeight="1" x14ac:dyDescent="0.2"/>
    <row r="441" ht="15" customHeight="1" x14ac:dyDescent="0.2"/>
    <row r="442" ht="15" customHeight="1" x14ac:dyDescent="0.2"/>
    <row r="443" ht="15" customHeight="1" x14ac:dyDescent="0.2"/>
    <row r="444" ht="15" customHeight="1" x14ac:dyDescent="0.2"/>
    <row r="445" ht="15" customHeight="1" x14ac:dyDescent="0.2"/>
    <row r="446" ht="15" customHeight="1" x14ac:dyDescent="0.2"/>
    <row r="447" ht="15" customHeight="1" x14ac:dyDescent="0.2"/>
    <row r="448" ht="15" customHeight="1" x14ac:dyDescent="0.2"/>
    <row r="449" ht="15" customHeight="1" x14ac:dyDescent="0.2"/>
    <row r="450" ht="15" customHeight="1" x14ac:dyDescent="0.2"/>
    <row r="451" ht="15" customHeight="1" x14ac:dyDescent="0.2"/>
    <row r="452" ht="15" customHeight="1" x14ac:dyDescent="0.2"/>
    <row r="453" ht="15" customHeight="1" x14ac:dyDescent="0.2"/>
    <row r="454" ht="15" customHeight="1" x14ac:dyDescent="0.2"/>
    <row r="455" ht="15" customHeight="1" x14ac:dyDescent="0.2"/>
    <row r="456" ht="15" customHeight="1" x14ac:dyDescent="0.2"/>
    <row r="457" ht="15" customHeight="1" x14ac:dyDescent="0.2"/>
    <row r="458" ht="15" customHeight="1" x14ac:dyDescent="0.2"/>
    <row r="459" ht="15" customHeight="1" x14ac:dyDescent="0.2"/>
    <row r="460" ht="15" customHeight="1" x14ac:dyDescent="0.2"/>
    <row r="461" ht="15" customHeight="1" x14ac:dyDescent="0.2"/>
    <row r="462" ht="15" customHeight="1" x14ac:dyDescent="0.2"/>
    <row r="463" ht="15" customHeight="1" x14ac:dyDescent="0.2"/>
    <row r="464" ht="15" customHeight="1" x14ac:dyDescent="0.2"/>
    <row r="465" ht="15" customHeight="1" x14ac:dyDescent="0.2"/>
    <row r="466" ht="15" customHeight="1" x14ac:dyDescent="0.2"/>
    <row r="467" ht="15" customHeight="1" x14ac:dyDescent="0.2"/>
    <row r="468" ht="15" customHeight="1" x14ac:dyDescent="0.2"/>
    <row r="469" ht="15" customHeight="1" x14ac:dyDescent="0.2"/>
    <row r="470" ht="15" customHeight="1" x14ac:dyDescent="0.2"/>
    <row r="471" ht="15" customHeight="1" x14ac:dyDescent="0.2"/>
    <row r="472" ht="15" customHeight="1" x14ac:dyDescent="0.2"/>
    <row r="473" ht="15" customHeight="1" x14ac:dyDescent="0.2"/>
    <row r="474" ht="15" customHeight="1" x14ac:dyDescent="0.2"/>
    <row r="475" ht="15" customHeight="1" x14ac:dyDescent="0.2"/>
    <row r="476" ht="15" customHeight="1" x14ac:dyDescent="0.2"/>
    <row r="477" ht="15" customHeight="1" x14ac:dyDescent="0.2"/>
    <row r="478" ht="15" customHeight="1" x14ac:dyDescent="0.2"/>
    <row r="479" ht="15" customHeight="1" x14ac:dyDescent="0.2"/>
    <row r="480" ht="15" customHeight="1" x14ac:dyDescent="0.2"/>
    <row r="481" ht="15" customHeight="1" x14ac:dyDescent="0.2"/>
    <row r="482" ht="15" customHeight="1" x14ac:dyDescent="0.2"/>
    <row r="483" ht="15" customHeight="1" x14ac:dyDescent="0.2"/>
    <row r="484" ht="15" customHeight="1" x14ac:dyDescent="0.2"/>
    <row r="485" ht="15" customHeight="1" x14ac:dyDescent="0.2"/>
    <row r="486" ht="15" customHeight="1" x14ac:dyDescent="0.2"/>
    <row r="487" ht="15" customHeight="1" x14ac:dyDescent="0.2"/>
    <row r="488" ht="15" customHeight="1" x14ac:dyDescent="0.2"/>
    <row r="489" ht="15" customHeight="1" x14ac:dyDescent="0.2"/>
    <row r="490" ht="15" customHeight="1" x14ac:dyDescent="0.2"/>
    <row r="491" ht="15" customHeight="1" x14ac:dyDescent="0.2"/>
    <row r="492" ht="15" customHeight="1" x14ac:dyDescent="0.2"/>
    <row r="493" ht="15" customHeight="1" x14ac:dyDescent="0.2"/>
    <row r="494" ht="15" customHeight="1" x14ac:dyDescent="0.2"/>
    <row r="495" ht="15" customHeight="1" x14ac:dyDescent="0.2"/>
    <row r="496" ht="15" customHeight="1" x14ac:dyDescent="0.2"/>
    <row r="497" ht="15" customHeight="1" x14ac:dyDescent="0.2"/>
    <row r="498" ht="15" customHeight="1" x14ac:dyDescent="0.2"/>
    <row r="499" ht="15" customHeight="1" x14ac:dyDescent="0.2"/>
    <row r="500" ht="15" customHeight="1" x14ac:dyDescent="0.2"/>
    <row r="501" ht="15" customHeight="1" x14ac:dyDescent="0.2"/>
    <row r="502" ht="15" customHeight="1" x14ac:dyDescent="0.2"/>
    <row r="503" ht="15" customHeight="1" x14ac:dyDescent="0.2"/>
    <row r="504" ht="15" customHeight="1" x14ac:dyDescent="0.2"/>
    <row r="505" ht="15" customHeight="1" x14ac:dyDescent="0.2"/>
    <row r="506" ht="15" customHeight="1" x14ac:dyDescent="0.2"/>
    <row r="507" ht="15" customHeight="1" x14ac:dyDescent="0.2"/>
    <row r="508" ht="15" customHeight="1" x14ac:dyDescent="0.2"/>
    <row r="509" ht="15" customHeight="1" x14ac:dyDescent="0.2"/>
    <row r="510" ht="15" customHeight="1" x14ac:dyDescent="0.2"/>
    <row r="511" ht="15" customHeight="1" x14ac:dyDescent="0.2"/>
    <row r="512" ht="15" customHeight="1" x14ac:dyDescent="0.2"/>
    <row r="513" ht="15" customHeight="1" x14ac:dyDescent="0.2"/>
    <row r="514" ht="15" customHeight="1" x14ac:dyDescent="0.2"/>
    <row r="515" ht="15" customHeight="1" x14ac:dyDescent="0.2"/>
    <row r="516" ht="15" customHeight="1" x14ac:dyDescent="0.2"/>
    <row r="517" ht="15" customHeight="1" x14ac:dyDescent="0.2"/>
    <row r="518" ht="15" customHeight="1" x14ac:dyDescent="0.2"/>
    <row r="519" ht="15" customHeight="1" x14ac:dyDescent="0.2"/>
    <row r="520" ht="15" customHeight="1" x14ac:dyDescent="0.2"/>
    <row r="521" ht="15" customHeight="1" x14ac:dyDescent="0.2"/>
    <row r="522" ht="15" customHeight="1" x14ac:dyDescent="0.2"/>
    <row r="523" ht="15" customHeight="1" x14ac:dyDescent="0.2"/>
    <row r="524" ht="15" customHeight="1" x14ac:dyDescent="0.2"/>
    <row r="525" ht="15" customHeight="1" x14ac:dyDescent="0.2"/>
    <row r="526" ht="15" customHeight="1" x14ac:dyDescent="0.2"/>
    <row r="527" ht="15" customHeight="1" x14ac:dyDescent="0.2"/>
    <row r="528" ht="15" customHeight="1" x14ac:dyDescent="0.2"/>
    <row r="529" ht="15" customHeight="1" x14ac:dyDescent="0.2"/>
    <row r="530" ht="15" customHeight="1" x14ac:dyDescent="0.2"/>
    <row r="531" ht="15" customHeight="1" x14ac:dyDescent="0.2"/>
    <row r="532" ht="15" customHeight="1" x14ac:dyDescent="0.2"/>
    <row r="533" ht="15" customHeight="1" x14ac:dyDescent="0.2"/>
    <row r="534" ht="15" customHeight="1" x14ac:dyDescent="0.2"/>
    <row r="535" ht="15" customHeight="1" x14ac:dyDescent="0.2"/>
    <row r="536" ht="15" customHeight="1" x14ac:dyDescent="0.2"/>
    <row r="537" ht="15" customHeight="1" x14ac:dyDescent="0.2"/>
    <row r="538" ht="15" customHeight="1" x14ac:dyDescent="0.2"/>
    <row r="539" ht="15" customHeight="1" x14ac:dyDescent="0.2"/>
    <row r="540" ht="15" customHeight="1" x14ac:dyDescent="0.2"/>
    <row r="541" ht="15" customHeight="1" x14ac:dyDescent="0.2"/>
    <row r="542" ht="15" customHeight="1" x14ac:dyDescent="0.2"/>
    <row r="543" ht="15" customHeight="1" x14ac:dyDescent="0.2"/>
    <row r="544" ht="15" customHeight="1" x14ac:dyDescent="0.2"/>
    <row r="545" ht="15" customHeight="1" x14ac:dyDescent="0.2"/>
    <row r="546" ht="15" customHeight="1" x14ac:dyDescent="0.2"/>
    <row r="547" ht="15" customHeight="1" x14ac:dyDescent="0.2"/>
    <row r="548" ht="15" customHeight="1" x14ac:dyDescent="0.2"/>
    <row r="549" ht="15" customHeight="1" x14ac:dyDescent="0.2"/>
    <row r="550" ht="15" customHeight="1" x14ac:dyDescent="0.2"/>
    <row r="551" ht="15" customHeight="1" x14ac:dyDescent="0.2"/>
    <row r="552" ht="15" customHeight="1" x14ac:dyDescent="0.2"/>
    <row r="553" ht="15" customHeight="1" x14ac:dyDescent="0.2"/>
    <row r="554" ht="15" customHeight="1" x14ac:dyDescent="0.2"/>
    <row r="555" ht="15" customHeight="1" x14ac:dyDescent="0.2"/>
    <row r="556" ht="15" customHeight="1" x14ac:dyDescent="0.2"/>
    <row r="557" ht="15" customHeight="1" x14ac:dyDescent="0.2"/>
    <row r="558" ht="15" customHeight="1" x14ac:dyDescent="0.2"/>
    <row r="559" ht="15" customHeight="1" x14ac:dyDescent="0.2"/>
    <row r="560" ht="15" customHeight="1" x14ac:dyDescent="0.2"/>
    <row r="561" ht="15" customHeight="1" x14ac:dyDescent="0.2"/>
    <row r="562" ht="15" customHeight="1" x14ac:dyDescent="0.2"/>
    <row r="563" ht="15" customHeight="1" x14ac:dyDescent="0.2"/>
    <row r="564" ht="15" customHeight="1" x14ac:dyDescent="0.2"/>
    <row r="565" ht="15" customHeight="1" x14ac:dyDescent="0.2"/>
    <row r="566" ht="15" customHeight="1" x14ac:dyDescent="0.2"/>
    <row r="567" ht="15" customHeight="1" x14ac:dyDescent="0.2"/>
    <row r="568" ht="15" customHeight="1" x14ac:dyDescent="0.2"/>
    <row r="569" ht="15" customHeight="1" x14ac:dyDescent="0.2"/>
    <row r="570" ht="15" customHeight="1" x14ac:dyDescent="0.2"/>
    <row r="571" ht="15" customHeight="1" x14ac:dyDescent="0.2"/>
    <row r="572" ht="15" customHeight="1" x14ac:dyDescent="0.2"/>
    <row r="573" ht="15" customHeight="1" x14ac:dyDescent="0.2"/>
    <row r="574" ht="15" customHeight="1" x14ac:dyDescent="0.2"/>
    <row r="575" ht="15" customHeight="1" x14ac:dyDescent="0.2"/>
    <row r="576" ht="15" customHeight="1" x14ac:dyDescent="0.2"/>
    <row r="577" ht="15" customHeight="1" x14ac:dyDescent="0.2"/>
    <row r="578" ht="15" customHeight="1" x14ac:dyDescent="0.2"/>
    <row r="579" ht="15" customHeight="1" x14ac:dyDescent="0.2"/>
    <row r="580" ht="15" customHeight="1" x14ac:dyDescent="0.2"/>
    <row r="581" ht="15" customHeight="1" x14ac:dyDescent="0.2"/>
    <row r="582" ht="15" customHeight="1" x14ac:dyDescent="0.2"/>
    <row r="583" ht="15" customHeight="1" x14ac:dyDescent="0.2"/>
    <row r="584" ht="15" customHeight="1" x14ac:dyDescent="0.2"/>
    <row r="585" ht="15" customHeight="1" x14ac:dyDescent="0.2"/>
    <row r="586" ht="15" customHeight="1" x14ac:dyDescent="0.2"/>
    <row r="587" ht="15" customHeight="1" x14ac:dyDescent="0.2"/>
    <row r="588" ht="15" customHeight="1" x14ac:dyDescent="0.2"/>
    <row r="589" ht="15" customHeight="1" x14ac:dyDescent="0.2"/>
    <row r="590" ht="15" customHeight="1" x14ac:dyDescent="0.2"/>
    <row r="591" ht="15" customHeight="1" x14ac:dyDescent="0.2"/>
    <row r="592" ht="15" customHeight="1" x14ac:dyDescent="0.2"/>
    <row r="593" ht="15" customHeight="1" x14ac:dyDescent="0.2"/>
    <row r="594" ht="15" customHeight="1" x14ac:dyDescent="0.2"/>
    <row r="595" ht="15" customHeight="1" x14ac:dyDescent="0.2"/>
    <row r="596" ht="15" customHeight="1" x14ac:dyDescent="0.2"/>
    <row r="597" ht="15" customHeight="1" x14ac:dyDescent="0.2"/>
    <row r="598" ht="15" customHeight="1" x14ac:dyDescent="0.2"/>
    <row r="599" ht="15" customHeight="1" x14ac:dyDescent="0.2"/>
    <row r="600" ht="15" customHeight="1" x14ac:dyDescent="0.2"/>
    <row r="601" ht="15" customHeight="1" x14ac:dyDescent="0.2"/>
    <row r="602" ht="15" customHeight="1" x14ac:dyDescent="0.2"/>
    <row r="603" ht="15" customHeight="1" x14ac:dyDescent="0.2"/>
    <row r="604" ht="15" customHeight="1" x14ac:dyDescent="0.2"/>
    <row r="605" ht="15" customHeight="1" x14ac:dyDescent="0.2"/>
    <row r="606" ht="15" customHeight="1" x14ac:dyDescent="0.2"/>
    <row r="607" ht="15" customHeight="1" x14ac:dyDescent="0.2"/>
    <row r="608" ht="15" customHeight="1" x14ac:dyDescent="0.2"/>
    <row r="609" ht="15" customHeight="1" x14ac:dyDescent="0.2"/>
    <row r="610" ht="15" customHeight="1" x14ac:dyDescent="0.2"/>
    <row r="611" ht="15" customHeight="1" x14ac:dyDescent="0.2"/>
    <row r="612" ht="15" customHeight="1" x14ac:dyDescent="0.2"/>
    <row r="613" ht="15" customHeight="1" x14ac:dyDescent="0.2"/>
    <row r="614" ht="15" customHeight="1" x14ac:dyDescent="0.2"/>
    <row r="615" ht="15" customHeight="1" x14ac:dyDescent="0.2"/>
    <row r="616" ht="15" customHeight="1" x14ac:dyDescent="0.2"/>
    <row r="617" ht="15" customHeight="1" x14ac:dyDescent="0.2"/>
    <row r="618" ht="15" customHeight="1" x14ac:dyDescent="0.2"/>
    <row r="619" ht="15" customHeight="1" x14ac:dyDescent="0.2"/>
    <row r="620" ht="15" customHeight="1" x14ac:dyDescent="0.2"/>
    <row r="621" ht="15" customHeight="1" x14ac:dyDescent="0.2"/>
    <row r="622" ht="15" customHeight="1" x14ac:dyDescent="0.2"/>
    <row r="623" ht="15" customHeight="1" x14ac:dyDescent="0.2"/>
    <row r="624" ht="15" customHeight="1" x14ac:dyDescent="0.2"/>
    <row r="625" ht="15" customHeight="1" x14ac:dyDescent="0.2"/>
    <row r="626" ht="15" customHeight="1" x14ac:dyDescent="0.2"/>
    <row r="627" ht="15" customHeight="1" x14ac:dyDescent="0.2"/>
    <row r="628" ht="15" customHeight="1" x14ac:dyDescent="0.2"/>
    <row r="629" ht="15" customHeight="1" x14ac:dyDescent="0.2"/>
    <row r="630" ht="15" customHeight="1" x14ac:dyDescent="0.2"/>
    <row r="631" ht="15" customHeight="1" x14ac:dyDescent="0.2"/>
    <row r="632" ht="15" customHeight="1" x14ac:dyDescent="0.2"/>
    <row r="633" ht="15" customHeight="1" x14ac:dyDescent="0.2"/>
    <row r="634" ht="15" customHeight="1" x14ac:dyDescent="0.2"/>
    <row r="635" ht="15" customHeight="1" x14ac:dyDescent="0.2"/>
    <row r="636" ht="15" customHeight="1" x14ac:dyDescent="0.2"/>
    <row r="637" ht="15" customHeight="1" x14ac:dyDescent="0.2"/>
    <row r="638" ht="15" customHeight="1" x14ac:dyDescent="0.2"/>
    <row r="639" ht="15" customHeight="1" x14ac:dyDescent="0.2"/>
    <row r="640" ht="15" customHeight="1" x14ac:dyDescent="0.2"/>
    <row r="641" ht="15" customHeight="1" x14ac:dyDescent="0.2"/>
    <row r="642" ht="15" customHeight="1" x14ac:dyDescent="0.2"/>
    <row r="643" ht="15" customHeight="1" x14ac:dyDescent="0.2"/>
    <row r="644" ht="15" customHeight="1" x14ac:dyDescent="0.2"/>
    <row r="645" ht="15" customHeight="1" x14ac:dyDescent="0.2"/>
    <row r="646" ht="15" customHeight="1" x14ac:dyDescent="0.2"/>
    <row r="647" ht="15" customHeight="1" x14ac:dyDescent="0.2"/>
    <row r="648" ht="15" customHeight="1" x14ac:dyDescent="0.2"/>
    <row r="649" ht="15" customHeight="1" x14ac:dyDescent="0.2"/>
    <row r="650" ht="15" customHeight="1" x14ac:dyDescent="0.2"/>
    <row r="651" ht="15" customHeight="1" x14ac:dyDescent="0.2"/>
    <row r="652" ht="15" customHeight="1" x14ac:dyDescent="0.2"/>
    <row r="653" ht="15" customHeight="1" x14ac:dyDescent="0.2"/>
    <row r="654" ht="15" customHeight="1" x14ac:dyDescent="0.2"/>
    <row r="655" ht="15" customHeight="1" x14ac:dyDescent="0.2"/>
    <row r="656" ht="15" customHeight="1" x14ac:dyDescent="0.2"/>
    <row r="657" ht="15" customHeight="1" x14ac:dyDescent="0.2"/>
    <row r="658" ht="15" customHeight="1" x14ac:dyDescent="0.2"/>
    <row r="659" ht="15" customHeight="1" x14ac:dyDescent="0.2"/>
    <row r="660" ht="15" customHeight="1" x14ac:dyDescent="0.2"/>
    <row r="661" ht="15" customHeight="1" x14ac:dyDescent="0.2"/>
    <row r="662" ht="15" customHeight="1" x14ac:dyDescent="0.2"/>
    <row r="663" ht="15" customHeight="1" x14ac:dyDescent="0.2"/>
    <row r="664" ht="15" customHeight="1" x14ac:dyDescent="0.2"/>
    <row r="665" ht="15" customHeight="1" x14ac:dyDescent="0.2"/>
    <row r="666" ht="15" customHeight="1" x14ac:dyDescent="0.2"/>
    <row r="667" ht="15" customHeight="1" x14ac:dyDescent="0.2"/>
    <row r="668" ht="15" customHeight="1" x14ac:dyDescent="0.2"/>
    <row r="669" ht="15" customHeight="1" x14ac:dyDescent="0.2"/>
    <row r="670" ht="15" customHeight="1" x14ac:dyDescent="0.2"/>
    <row r="671" ht="15" customHeight="1" x14ac:dyDescent="0.2"/>
    <row r="672" ht="15" customHeight="1" x14ac:dyDescent="0.2"/>
    <row r="673" ht="15" customHeight="1" x14ac:dyDescent="0.2"/>
    <row r="674" ht="15" customHeight="1" x14ac:dyDescent="0.2"/>
    <row r="675" ht="15" customHeight="1" x14ac:dyDescent="0.2"/>
    <row r="676" ht="15" customHeight="1" x14ac:dyDescent="0.2"/>
    <row r="677" ht="15" customHeight="1" x14ac:dyDescent="0.2"/>
    <row r="678" ht="15" customHeight="1" x14ac:dyDescent="0.2"/>
    <row r="679" ht="15" customHeight="1" x14ac:dyDescent="0.2"/>
    <row r="680" ht="15" customHeight="1" x14ac:dyDescent="0.2"/>
    <row r="681" ht="15" customHeight="1" x14ac:dyDescent="0.2"/>
    <row r="682" ht="15" customHeight="1" x14ac:dyDescent="0.2"/>
    <row r="683" ht="15" customHeight="1" x14ac:dyDescent="0.2"/>
    <row r="684" ht="15" customHeight="1" x14ac:dyDescent="0.2"/>
    <row r="685" ht="15" customHeight="1" x14ac:dyDescent="0.2"/>
    <row r="686" ht="15" customHeight="1" x14ac:dyDescent="0.2"/>
    <row r="687" ht="15" customHeight="1" x14ac:dyDescent="0.2"/>
    <row r="688" ht="15" customHeight="1" x14ac:dyDescent="0.2"/>
    <row r="689" ht="15" customHeight="1" x14ac:dyDescent="0.2"/>
    <row r="690" ht="15" customHeight="1" x14ac:dyDescent="0.2"/>
    <row r="691" ht="15" customHeight="1" x14ac:dyDescent="0.2"/>
    <row r="692" ht="15" customHeight="1" x14ac:dyDescent="0.2"/>
    <row r="693" ht="15" customHeight="1" x14ac:dyDescent="0.2"/>
    <row r="694" ht="15" customHeight="1" x14ac:dyDescent="0.2"/>
    <row r="695" ht="15" customHeight="1" x14ac:dyDescent="0.2"/>
    <row r="696" ht="15" customHeight="1" x14ac:dyDescent="0.2"/>
    <row r="697" ht="15" customHeight="1" x14ac:dyDescent="0.2"/>
    <row r="698" ht="15" customHeight="1" x14ac:dyDescent="0.2"/>
    <row r="699" ht="15" customHeight="1" x14ac:dyDescent="0.2"/>
    <row r="700" ht="15" customHeight="1" x14ac:dyDescent="0.2"/>
    <row r="701" ht="15" customHeight="1" x14ac:dyDescent="0.2"/>
    <row r="702" ht="15" customHeight="1" x14ac:dyDescent="0.2"/>
    <row r="703" ht="15" customHeight="1" x14ac:dyDescent="0.2"/>
    <row r="704" ht="15" customHeight="1" x14ac:dyDescent="0.2"/>
    <row r="705" ht="15" customHeight="1" x14ac:dyDescent="0.2"/>
    <row r="706" ht="15" customHeight="1" x14ac:dyDescent="0.2"/>
    <row r="707" ht="15" customHeight="1" x14ac:dyDescent="0.2"/>
    <row r="708" ht="15" customHeight="1" x14ac:dyDescent="0.2"/>
    <row r="709" ht="15" customHeight="1" x14ac:dyDescent="0.2"/>
    <row r="710" ht="15" customHeight="1" x14ac:dyDescent="0.2"/>
    <row r="711" ht="15" customHeight="1" x14ac:dyDescent="0.2"/>
    <row r="712" ht="15" customHeight="1" x14ac:dyDescent="0.2"/>
    <row r="713" ht="15" customHeight="1" x14ac:dyDescent="0.2"/>
    <row r="714" ht="15" customHeight="1" x14ac:dyDescent="0.2"/>
    <row r="715" ht="15" customHeight="1" x14ac:dyDescent="0.2"/>
    <row r="716" ht="15" customHeight="1" x14ac:dyDescent="0.2"/>
    <row r="717" ht="15" customHeight="1" x14ac:dyDescent="0.2"/>
    <row r="718" ht="15" customHeight="1" x14ac:dyDescent="0.2"/>
    <row r="719" ht="15" customHeight="1" x14ac:dyDescent="0.2"/>
    <row r="720" ht="15" customHeight="1" x14ac:dyDescent="0.2"/>
    <row r="721" ht="15" customHeight="1" x14ac:dyDescent="0.2"/>
    <row r="722" ht="15" customHeight="1" x14ac:dyDescent="0.2"/>
    <row r="723" ht="15" customHeight="1" x14ac:dyDescent="0.2"/>
    <row r="724" ht="15" customHeight="1" x14ac:dyDescent="0.2"/>
    <row r="725" ht="15" customHeight="1" x14ac:dyDescent="0.2"/>
    <row r="726" ht="15" customHeight="1" x14ac:dyDescent="0.2"/>
    <row r="727" ht="15" customHeight="1" x14ac:dyDescent="0.2"/>
    <row r="728" ht="15" customHeight="1" x14ac:dyDescent="0.2"/>
    <row r="729" ht="16.5" customHeight="1" x14ac:dyDescent="0.2"/>
    <row r="730" ht="16.5" customHeight="1" x14ac:dyDescent="0.2"/>
    <row r="731" ht="16.5" customHeight="1" x14ac:dyDescent="0.2"/>
    <row r="732" ht="16.5" customHeight="1" x14ac:dyDescent="0.2"/>
    <row r="733" ht="16.5" customHeight="1" x14ac:dyDescent="0.2"/>
    <row r="734" ht="16.5" customHeight="1" x14ac:dyDescent="0.2"/>
    <row r="735" ht="16.5" customHeight="1" x14ac:dyDescent="0.2"/>
    <row r="736" ht="16.5" customHeight="1" x14ac:dyDescent="0.2"/>
    <row r="737" ht="16.5" customHeight="1" x14ac:dyDescent="0.2"/>
    <row r="738" ht="16.5" customHeight="1" x14ac:dyDescent="0.2"/>
    <row r="739" ht="16.5" customHeight="1" x14ac:dyDescent="0.2"/>
    <row r="740" ht="16.5" customHeight="1" x14ac:dyDescent="0.2"/>
    <row r="741" ht="16.5" customHeight="1" x14ac:dyDescent="0.2"/>
    <row r="742" ht="16.5" customHeight="1" x14ac:dyDescent="0.2"/>
    <row r="743" ht="16.5" customHeight="1" x14ac:dyDescent="0.2"/>
    <row r="744" ht="16.5" customHeight="1" x14ac:dyDescent="0.2"/>
    <row r="745" ht="16.5" customHeight="1" x14ac:dyDescent="0.2"/>
    <row r="746" ht="16.5" customHeight="1" x14ac:dyDescent="0.2"/>
    <row r="747" ht="16.5" customHeight="1" x14ac:dyDescent="0.2"/>
    <row r="748" ht="16.5" customHeight="1" x14ac:dyDescent="0.2"/>
    <row r="749" ht="16.5" customHeight="1" x14ac:dyDescent="0.2"/>
    <row r="750" ht="16.5" customHeight="1" x14ac:dyDescent="0.2"/>
  </sheetData>
  <sheetProtection algorithmName="SHA-512" hashValue="SSDy5BC9TyDe7PLtFQl37F2xGh7qmGbu5gT4DrUk6zBlPuAfhm0p2YR7TuBF92liQzCp9Zfvp5jEGErli93zlg==" saltValue="nmB5S6bh/hm4Uk5OfCD9wg==" spinCount="100000" sheet="1" objects="1" scenarios="1"/>
  <mergeCells count="33">
    <mergeCell ref="N6:Y6"/>
    <mergeCell ref="AA6:AL6"/>
    <mergeCell ref="B10:C10"/>
    <mergeCell ref="N10:Y10"/>
    <mergeCell ref="AA10:AL13"/>
    <mergeCell ref="B16:C16"/>
    <mergeCell ref="D11:L12"/>
    <mergeCell ref="N16:Y16"/>
    <mergeCell ref="D17:L18"/>
    <mergeCell ref="N22:Y22"/>
    <mergeCell ref="N25:Y25"/>
    <mergeCell ref="AA21:AL26"/>
    <mergeCell ref="B29:C29"/>
    <mergeCell ref="B33:C33"/>
    <mergeCell ref="B37:C37"/>
    <mergeCell ref="B21:C21"/>
    <mergeCell ref="D22:L24"/>
    <mergeCell ref="D25:L26"/>
    <mergeCell ref="B56:C56"/>
    <mergeCell ref="B64:C64"/>
    <mergeCell ref="AA56:AL61"/>
    <mergeCell ref="B41:C41"/>
    <mergeCell ref="D41:L42"/>
    <mergeCell ref="B45:C45"/>
    <mergeCell ref="B49:C49"/>
    <mergeCell ref="B52:C52"/>
    <mergeCell ref="B91:C91"/>
    <mergeCell ref="B96:C96"/>
    <mergeCell ref="B69:C69"/>
    <mergeCell ref="B73:C73"/>
    <mergeCell ref="B79:C79"/>
    <mergeCell ref="B83:C83"/>
    <mergeCell ref="B87:C87"/>
  </mergeCells>
  <pageMargins left="0.35433070866141736" right="0.31496062992125984" top="0.94488188976377963" bottom="0.55118110236220474" header="0.31496062992125984" footer="0.31496062992125984"/>
  <pageSetup paperSize="9" orientation="portrait" r:id="rId1"/>
  <rowBreaks count="1" manualBreakCount="1">
    <brk id="71" max="16383" man="1"/>
  </rowBreaks>
  <ignoredErrors>
    <ignoredError sqref="B96:C96 B10:C14 B16:C19 B37:C38 B33:C35 B29:C31 B21:C27 B52:C53 B49:C50 B47:C47 B41:C43 B64:C66 B56:C62 B73:C74 B69:C71 B75:C75 B91:C93 B87:C89 B83:C85 B78:C81 B77 B94:C94 B45:C45"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R79"/>
  <sheetViews>
    <sheetView topLeftCell="XFD1" zoomScaleNormal="100" zoomScalePageLayoutView="120" workbookViewId="0">
      <selection activeCell="H22" sqref="A1:XFD1048576"/>
    </sheetView>
  </sheetViews>
  <sheetFormatPr baseColWidth="10" defaultColWidth="0" defaultRowHeight="12" customHeight="1" x14ac:dyDescent="0.2"/>
  <cols>
    <col min="1" max="5" width="13.75" style="21" hidden="1"/>
    <col min="6" max="6" width="13.75" style="25" hidden="1"/>
    <col min="7" max="10" width="13.75" style="32" hidden="1"/>
    <col min="11" max="16384" width="13.75" style="21" hidden="1"/>
  </cols>
  <sheetData>
    <row r="1" spans="1:18" ht="12" customHeight="1" x14ac:dyDescent="0.2">
      <c r="A1" s="20" t="s">
        <v>37</v>
      </c>
      <c r="B1" s="20" t="s">
        <v>36</v>
      </c>
      <c r="E1" s="20" t="s">
        <v>18</v>
      </c>
      <c r="F1" s="31" t="s">
        <v>59</v>
      </c>
      <c r="G1" s="31" t="s">
        <v>58</v>
      </c>
      <c r="H1" s="31" t="s">
        <v>82</v>
      </c>
      <c r="I1" s="31" t="s">
        <v>60</v>
      </c>
      <c r="J1" s="31"/>
      <c r="K1" s="20" t="s">
        <v>51</v>
      </c>
      <c r="L1" s="23"/>
      <c r="N1" s="20" t="s">
        <v>57</v>
      </c>
      <c r="O1" s="23"/>
      <c r="Q1" s="20"/>
      <c r="R1" s="23"/>
    </row>
    <row r="2" spans="1:18" ht="12" customHeight="1" x14ac:dyDescent="0.2">
      <c r="A2" t="s">
        <v>38</v>
      </c>
      <c r="B2" s="21" t="s">
        <v>39</v>
      </c>
      <c r="C2" s="23">
        <f>SUM(Formulaire!AA478:AE500)</f>
        <v>0</v>
      </c>
      <c r="E2" s="24" t="s">
        <v>41</v>
      </c>
      <c r="F2" s="25">
        <f>Formulaire!AG109</f>
        <v>0</v>
      </c>
      <c r="G2" s="25">
        <f>Formulaire!C112</f>
        <v>0</v>
      </c>
      <c r="I2" s="25">
        <f>IF(F2="oui",G2,0)</f>
        <v>0</v>
      </c>
      <c r="J2" s="25"/>
      <c r="K2" s="21" t="s">
        <v>45</v>
      </c>
      <c r="L2" s="23">
        <f>IF(Formulaire!AG267="non",0,SUM(Formulaire!AG270:AK272)+SUM(Compléments!AG163:AK165))</f>
        <v>0</v>
      </c>
      <c r="N2" s="21" t="s">
        <v>45</v>
      </c>
      <c r="O2" s="23">
        <f>IF(Formulaire!AG276="non",0,SUM(Formulaire!AG279:AG281)+SUM(Compléments!AG172:AK174))</f>
        <v>0</v>
      </c>
      <c r="R2" s="23"/>
    </row>
    <row r="3" spans="1:18" ht="12" customHeight="1" x14ac:dyDescent="0.2">
      <c r="A3" t="s">
        <v>195</v>
      </c>
      <c r="B3" s="21" t="s">
        <v>40</v>
      </c>
      <c r="C3" s="23">
        <f>SUM(Formulaire!AA508:AE530)</f>
        <v>0</v>
      </c>
      <c r="E3" s="21" t="s">
        <v>42</v>
      </c>
      <c r="F3" s="25">
        <f>Formulaire!AG116</f>
        <v>0</v>
      </c>
      <c r="G3" s="25">
        <f>SUM(Formulaire!W119:AA125)</f>
        <v>0</v>
      </c>
      <c r="H3" s="25">
        <f>SUM(Compléments!C20:G26)</f>
        <v>0</v>
      </c>
      <c r="I3" s="25">
        <f t="shared" ref="I3:I13" si="0">IF(F3="oui",G3+H3,0)</f>
        <v>0</v>
      </c>
      <c r="J3" s="25"/>
      <c r="K3" s="21" t="s">
        <v>47</v>
      </c>
      <c r="L3" s="29">
        <f>IF(Formulaire!C14="weiblich",1,2)</f>
        <v>2</v>
      </c>
      <c r="N3" s="21" t="s">
        <v>47</v>
      </c>
      <c r="O3" s="21">
        <f>IF(Formulaire!C14="féminin",1,2)</f>
        <v>2</v>
      </c>
    </row>
    <row r="4" spans="1:18" ht="12" customHeight="1" x14ac:dyDescent="0.2">
      <c r="A4" t="s">
        <v>196</v>
      </c>
      <c r="E4" s="24" t="s">
        <v>43</v>
      </c>
      <c r="F4" s="25">
        <f>Formulaire!AG129</f>
        <v>0</v>
      </c>
      <c r="G4" s="25">
        <f>SUM(Formulaire!AG132:AK142)</f>
        <v>0</v>
      </c>
      <c r="H4" s="25">
        <f>SUM(Compléments!AG33:AK43)</f>
        <v>0</v>
      </c>
      <c r="I4" s="25">
        <f t="shared" si="0"/>
        <v>0</v>
      </c>
      <c r="J4" s="25"/>
      <c r="K4" s="21" t="s">
        <v>1</v>
      </c>
      <c r="L4" s="26">
        <f>Formulaire!C11</f>
        <v>0</v>
      </c>
      <c r="N4" s="21" t="s">
        <v>1</v>
      </c>
      <c r="O4" s="30">
        <f>Formulaire!C11</f>
        <v>0</v>
      </c>
      <c r="R4" s="30"/>
    </row>
    <row r="5" spans="1:18" ht="12" customHeight="1" x14ac:dyDescent="0.2">
      <c r="A5" t="s">
        <v>197</v>
      </c>
      <c r="E5" s="21" t="s">
        <v>44</v>
      </c>
      <c r="F5" s="25">
        <f>Formulaire!AG151</f>
        <v>0</v>
      </c>
      <c r="G5" s="25">
        <f>SUM(Formulaire!AG154:AK160)</f>
        <v>0</v>
      </c>
      <c r="H5" s="25">
        <f>SUM(Compléments!AG50:AK56)</f>
        <v>0</v>
      </c>
      <c r="I5" s="25">
        <f t="shared" si="0"/>
        <v>0</v>
      </c>
      <c r="J5" s="25"/>
      <c r="K5" s="21" t="s">
        <v>2</v>
      </c>
      <c r="L5" s="26">
        <f>Formulaire!AD11</f>
        <v>0</v>
      </c>
      <c r="N5" s="21" t="s">
        <v>2</v>
      </c>
      <c r="O5" s="30">
        <f>Formulaire!AD11</f>
        <v>0</v>
      </c>
      <c r="R5" s="30"/>
    </row>
    <row r="6" spans="1:18" ht="12" customHeight="1" x14ac:dyDescent="0.2">
      <c r="A6" t="s">
        <v>198</v>
      </c>
      <c r="E6" s="24" t="s">
        <v>19</v>
      </c>
      <c r="F6" s="25">
        <f>Formulaire!AG164</f>
        <v>0</v>
      </c>
      <c r="G6" s="25">
        <f>SUM(Formulaire!AG167:AK173)</f>
        <v>0</v>
      </c>
      <c r="H6" s="25">
        <f>SUM(Compléments!AG63:AK69)</f>
        <v>0</v>
      </c>
      <c r="I6" s="25">
        <f t="shared" si="0"/>
        <v>0</v>
      </c>
      <c r="J6" s="25"/>
      <c r="K6" s="21" t="s">
        <v>46</v>
      </c>
      <c r="L6" s="28">
        <f>YEARFRAC(L5,L4,)</f>
        <v>0</v>
      </c>
      <c r="N6" s="21" t="s">
        <v>46</v>
      </c>
      <c r="O6" s="44">
        <f>YEARFRAC(L5,L4,)</f>
        <v>0</v>
      </c>
    </row>
    <row r="7" spans="1:18" ht="12" customHeight="1" x14ac:dyDescent="0.2">
      <c r="A7" t="s">
        <v>224</v>
      </c>
      <c r="E7" s="24" t="s">
        <v>28</v>
      </c>
      <c r="F7" s="25">
        <f>Formulaire!AG177</f>
        <v>0</v>
      </c>
      <c r="G7" s="25">
        <f>SUM(Formulaire!AG180:AK190)</f>
        <v>0</v>
      </c>
      <c r="H7" s="25">
        <f>SUM(Compléments!AG76:AK86)</f>
        <v>0</v>
      </c>
      <c r="I7" s="25">
        <f t="shared" si="0"/>
        <v>0</v>
      </c>
      <c r="J7" s="25"/>
      <c r="K7" s="21" t="s">
        <v>48</v>
      </c>
      <c r="L7" s="25">
        <f>IF(L2=0,0,IF(L6*L3&gt;=60,L2,1))</f>
        <v>0</v>
      </c>
      <c r="N7" s="21" t="s">
        <v>48</v>
      </c>
      <c r="O7" s="23">
        <f>IF(O2=0,0,IF(O6*O3&gt;=60,O2,1))</f>
        <v>0</v>
      </c>
      <c r="R7" s="23"/>
    </row>
    <row r="8" spans="1:18" ht="12" customHeight="1" x14ac:dyDescent="0.2">
      <c r="A8" t="s">
        <v>199</v>
      </c>
      <c r="E8" s="24" t="s">
        <v>22</v>
      </c>
      <c r="F8" s="25">
        <f>Formulaire!AG194</f>
        <v>0</v>
      </c>
      <c r="G8" s="25">
        <f>SUM(Formulaire!AG197:AK199)</f>
        <v>0</v>
      </c>
      <c r="H8" s="25">
        <f>SUM(Compléments!AG93:AK95)</f>
        <v>0</v>
      </c>
      <c r="I8" s="25">
        <f t="shared" si="0"/>
        <v>0</v>
      </c>
      <c r="J8" s="25"/>
      <c r="K8" s="21" t="s">
        <v>49</v>
      </c>
      <c r="L8" s="25">
        <f>IF(L2=0,0,IF(L6*L3&gt;=2*59,L2,1))</f>
        <v>0</v>
      </c>
      <c r="N8" s="21" t="s">
        <v>49</v>
      </c>
      <c r="O8" s="23">
        <f>IF(O2=0,0,IF(O6*O3&gt;=2*59,O2,1))</f>
        <v>0</v>
      </c>
      <c r="R8" s="23"/>
    </row>
    <row r="9" spans="1:18" ht="12" customHeight="1" x14ac:dyDescent="0.2">
      <c r="A9" t="s">
        <v>201</v>
      </c>
      <c r="E9" s="24" t="s">
        <v>23</v>
      </c>
      <c r="F9" s="25">
        <f>Formulaire!AG203</f>
        <v>0</v>
      </c>
      <c r="G9" s="25">
        <f>SUM(Formulaire!AG206:AK208)</f>
        <v>0</v>
      </c>
      <c r="H9" s="25">
        <f>SUM(Compléments!AG102:AK104)</f>
        <v>0</v>
      </c>
      <c r="I9" s="25">
        <f t="shared" si="0"/>
        <v>0</v>
      </c>
      <c r="J9" s="25"/>
      <c r="K9" s="21" t="s">
        <v>50</v>
      </c>
      <c r="L9" s="25">
        <f>MIN(L7:L8)</f>
        <v>0</v>
      </c>
      <c r="N9" s="21" t="s">
        <v>50</v>
      </c>
      <c r="O9" s="23">
        <f>MIN(O7:O8)</f>
        <v>0</v>
      </c>
      <c r="R9" s="23"/>
    </row>
    <row r="10" spans="1:18" ht="12" customHeight="1" x14ac:dyDescent="0.2">
      <c r="A10" t="s">
        <v>202</v>
      </c>
      <c r="E10" s="24" t="s">
        <v>29</v>
      </c>
      <c r="F10" s="25">
        <f>Formulaire!AG212</f>
        <v>0</v>
      </c>
      <c r="G10" s="25">
        <f>SUM(Formulaire!AG215:AK225)</f>
        <v>0</v>
      </c>
      <c r="H10" s="25">
        <f>SUM(Compléments!AG111:AK121)</f>
        <v>0</v>
      </c>
      <c r="I10" s="25">
        <f t="shared" si="0"/>
        <v>0</v>
      </c>
      <c r="J10" s="25"/>
      <c r="L10" s="25"/>
    </row>
    <row r="11" spans="1:18" ht="12" customHeight="1" x14ac:dyDescent="0.2">
      <c r="A11" t="s">
        <v>200</v>
      </c>
      <c r="E11" s="24" t="s">
        <v>21</v>
      </c>
      <c r="F11" s="25">
        <f>Formulaire!AG232</f>
        <v>0</v>
      </c>
      <c r="G11" s="25">
        <f>SUM(Formulaire!AG235:AK237)</f>
        <v>0</v>
      </c>
      <c r="H11" s="25">
        <f>SUM(Compléments!AG128:AK130)</f>
        <v>0</v>
      </c>
      <c r="I11" s="25">
        <f t="shared" si="0"/>
        <v>0</v>
      </c>
      <c r="J11" s="25"/>
      <c r="K11" s="20" t="s">
        <v>56</v>
      </c>
      <c r="L11" s="25"/>
      <c r="N11" s="20" t="s">
        <v>56</v>
      </c>
      <c r="O11" s="25"/>
      <c r="Q11" s="20"/>
      <c r="R11" s="25"/>
    </row>
    <row r="12" spans="1:18" ht="12" customHeight="1" x14ac:dyDescent="0.2">
      <c r="A12" t="s">
        <v>203</v>
      </c>
      <c r="E12" s="24" t="s">
        <v>20</v>
      </c>
      <c r="F12" s="25">
        <f>Formulaire!AG241</f>
        <v>0</v>
      </c>
      <c r="G12" s="25">
        <f>SUM(Formulaire!AG244:AK254)</f>
        <v>0</v>
      </c>
      <c r="H12" s="25">
        <f>SUM(Compléments!AG137:AK147)</f>
        <v>0</v>
      </c>
      <c r="I12" s="25">
        <f t="shared" si="0"/>
        <v>0</v>
      </c>
      <c r="J12" s="25"/>
      <c r="K12" s="21" t="s">
        <v>45</v>
      </c>
      <c r="L12" s="25">
        <f>L2</f>
        <v>0</v>
      </c>
      <c r="N12" s="21" t="s">
        <v>45</v>
      </c>
      <c r="O12" s="25">
        <f>O2</f>
        <v>0</v>
      </c>
      <c r="R12" s="25"/>
    </row>
    <row r="13" spans="1:18" ht="12" customHeight="1" x14ac:dyDescent="0.2">
      <c r="A13" t="s">
        <v>204</v>
      </c>
      <c r="E13" s="24" t="s">
        <v>24</v>
      </c>
      <c r="F13" s="25">
        <f>Formulaire!AG258</f>
        <v>0</v>
      </c>
      <c r="G13" s="25">
        <f>SUM(Formulaire!AG261:AK263)</f>
        <v>0</v>
      </c>
      <c r="H13" s="25">
        <f>SUM(Compléments!AG154:AK156)</f>
        <v>0</v>
      </c>
      <c r="I13" s="25">
        <f t="shared" si="0"/>
        <v>0</v>
      </c>
      <c r="J13" s="25"/>
      <c r="K13" s="21" t="s">
        <v>52</v>
      </c>
      <c r="L13" s="27">
        <f>Formulaire!AD93</f>
        <v>0</v>
      </c>
      <c r="N13" s="21" t="s">
        <v>52</v>
      </c>
      <c r="O13" s="27">
        <f>Formulaire!AD93</f>
        <v>0</v>
      </c>
      <c r="R13" s="27"/>
    </row>
    <row r="14" spans="1:18" ht="12" customHeight="1" x14ac:dyDescent="0.2">
      <c r="A14" t="s">
        <v>205</v>
      </c>
      <c r="E14" s="24" t="s">
        <v>25</v>
      </c>
      <c r="G14" s="25">
        <f>L17</f>
        <v>0</v>
      </c>
      <c r="H14" s="25"/>
      <c r="I14" s="25">
        <f>G14</f>
        <v>0</v>
      </c>
      <c r="J14" s="25"/>
      <c r="K14" s="21" t="s">
        <v>53</v>
      </c>
      <c r="L14" s="23">
        <f>IF(Formulaire!AG267="oui",IF(L13="rente AI (rente complète)",L12,1),0)</f>
        <v>0</v>
      </c>
      <c r="N14" s="21" t="s">
        <v>53</v>
      </c>
      <c r="O14" s="23">
        <f>IF(Formulaire!AG276="ja",IF(O13="rente AI (rente complète)",O12,1),0)</f>
        <v>0</v>
      </c>
      <c r="R14" s="23"/>
    </row>
    <row r="15" spans="1:18" ht="12" customHeight="1" x14ac:dyDescent="0.2">
      <c r="A15" t="s">
        <v>206</v>
      </c>
      <c r="E15" s="24" t="s">
        <v>26</v>
      </c>
      <c r="G15" s="25">
        <f>O17</f>
        <v>0</v>
      </c>
      <c r="H15" s="25"/>
      <c r="I15" s="25">
        <f>G15</f>
        <v>0</v>
      </c>
      <c r="J15" s="25"/>
      <c r="L15" s="23"/>
      <c r="O15" s="23"/>
      <c r="R15" s="23"/>
    </row>
    <row r="16" spans="1:18" ht="12" customHeight="1" x14ac:dyDescent="0.2">
      <c r="A16" t="s">
        <v>207</v>
      </c>
      <c r="E16" s="24" t="s">
        <v>27</v>
      </c>
      <c r="F16" s="25">
        <f>Formulaire!AG285</f>
        <v>0</v>
      </c>
      <c r="G16" s="25">
        <f>SUM(Formulaire!AG288:AK290)</f>
        <v>0</v>
      </c>
      <c r="H16" s="25">
        <f>SUM(Compléments!AG181:AK183)</f>
        <v>0</v>
      </c>
      <c r="I16" s="25">
        <f>IF(F16="oui",G16+H16,0)</f>
        <v>0</v>
      </c>
      <c r="J16" s="25"/>
      <c r="K16" s="20" t="s">
        <v>54</v>
      </c>
      <c r="L16" s="23"/>
      <c r="N16" s="20" t="s">
        <v>54</v>
      </c>
      <c r="O16" s="23"/>
      <c r="Q16" s="20"/>
      <c r="R16" s="23"/>
    </row>
    <row r="17" spans="1:18" ht="12" customHeight="1" x14ac:dyDescent="0.2">
      <c r="A17" t="s">
        <v>208</v>
      </c>
      <c r="E17" s="24" t="s">
        <v>30</v>
      </c>
      <c r="F17" s="25">
        <f>Formulaire!AG294</f>
        <v>0</v>
      </c>
      <c r="G17" s="25">
        <f>IF(Formulaire!AG294="oui",1,0)</f>
        <v>0</v>
      </c>
      <c r="H17" s="25">
        <f>SUM(Compléments!AG190:AK192)</f>
        <v>0</v>
      </c>
      <c r="I17" s="25">
        <f>IF(F17="oui",G17+H17,0)</f>
        <v>0</v>
      </c>
      <c r="J17" s="25"/>
      <c r="K17" s="21" t="s">
        <v>55</v>
      </c>
      <c r="L17" s="23">
        <f>MAX(L9,L14)</f>
        <v>0</v>
      </c>
      <c r="N17" s="21" t="s">
        <v>55</v>
      </c>
      <c r="O17" s="23">
        <f>MAX(O9,O14)</f>
        <v>0</v>
      </c>
      <c r="R17" s="23"/>
    </row>
    <row r="18" spans="1:18" ht="12" customHeight="1" x14ac:dyDescent="0.2">
      <c r="A18" t="s">
        <v>209</v>
      </c>
      <c r="E18" s="24" t="s">
        <v>31</v>
      </c>
      <c r="F18" s="25">
        <f>Formulaire!AG306</f>
        <v>0</v>
      </c>
      <c r="G18" s="25">
        <f>IF(Formulaire!AG306="oui",1,0)</f>
        <v>0</v>
      </c>
      <c r="H18" s="25"/>
      <c r="I18" s="25">
        <f>IF(F18=0,0,G18+H18)</f>
        <v>0</v>
      </c>
      <c r="J18" s="25"/>
    </row>
    <row r="19" spans="1:18" ht="12" customHeight="1" x14ac:dyDescent="0.2">
      <c r="A19" t="s">
        <v>210</v>
      </c>
      <c r="E19" s="24" t="s">
        <v>32</v>
      </c>
      <c r="F19" s="25">
        <f>Formulaire!AG324</f>
        <v>0</v>
      </c>
      <c r="G19" s="25">
        <f>SUM(Formulaire!AG327:AK337)</f>
        <v>0</v>
      </c>
      <c r="H19" s="25">
        <f>SUM(Compléments!AG214:AK224)</f>
        <v>0</v>
      </c>
      <c r="I19" s="25">
        <f>IF(F19="oui",G19+H19,0)</f>
        <v>0</v>
      </c>
      <c r="J19" s="25"/>
    </row>
    <row r="20" spans="1:18" ht="12" customHeight="1" x14ac:dyDescent="0.2">
      <c r="A20" t="s">
        <v>211</v>
      </c>
      <c r="E20" s="24" t="s">
        <v>33</v>
      </c>
      <c r="F20" s="25">
        <f>Formulaire!AG341</f>
        <v>0</v>
      </c>
      <c r="G20" s="25">
        <f>SUM(Formulaire!AG344:AK350)</f>
        <v>0</v>
      </c>
      <c r="H20" s="25">
        <f>SUM(Compléments!AG231:AK237)</f>
        <v>0</v>
      </c>
      <c r="I20" s="25">
        <f>IF(F20="oui",G20+H20,0)</f>
        <v>0</v>
      </c>
      <c r="J20" s="25"/>
    </row>
    <row r="21" spans="1:18" ht="12" customHeight="1" x14ac:dyDescent="0.2">
      <c r="A21" t="s">
        <v>212</v>
      </c>
      <c r="E21" s="24" t="s">
        <v>34</v>
      </c>
      <c r="F21" s="25">
        <f>Formulaire!AG354</f>
        <v>0</v>
      </c>
      <c r="G21" s="25">
        <f>SUM(Formulaire!AG357:AK363)</f>
        <v>0</v>
      </c>
      <c r="H21" s="25">
        <f>SUM(Compléments!AG244:AK250)</f>
        <v>0</v>
      </c>
      <c r="I21" s="25">
        <f>IF(F21="oui",G21+H21,0)</f>
        <v>0</v>
      </c>
      <c r="J21" s="25"/>
    </row>
    <row r="22" spans="1:18" ht="12" customHeight="1" x14ac:dyDescent="0.2">
      <c r="A22" t="s">
        <v>213</v>
      </c>
      <c r="E22" s="24" t="s">
        <v>16</v>
      </c>
      <c r="F22" s="25">
        <f>Formulaire!AG367</f>
        <v>0</v>
      </c>
      <c r="G22" s="25">
        <f>Formulaire!AG370</f>
        <v>0</v>
      </c>
      <c r="H22" s="25"/>
      <c r="I22" s="25">
        <f>IF(F22="oui",IF(F22=0,0,G22),0)</f>
        <v>0</v>
      </c>
      <c r="J22" s="25"/>
    </row>
    <row r="23" spans="1:18" ht="12" customHeight="1" x14ac:dyDescent="0.2">
      <c r="A23" t="s">
        <v>214</v>
      </c>
      <c r="E23" s="21" t="s">
        <v>15</v>
      </c>
      <c r="F23" s="25">
        <f>F22</f>
        <v>0</v>
      </c>
      <c r="G23" s="25" t="str">
        <f>Formulaire!AG372</f>
        <v/>
      </c>
      <c r="I23" s="25">
        <f>IF(F23="oui",IF(F23=0,0,G23),0)</f>
        <v>0</v>
      </c>
    </row>
    <row r="24" spans="1:18" ht="12" customHeight="1" x14ac:dyDescent="0.2">
      <c r="A24" t="s">
        <v>215</v>
      </c>
      <c r="E24" s="24" t="s">
        <v>35</v>
      </c>
      <c r="F24" s="25">
        <f>Formulaire!AG380</f>
        <v>0</v>
      </c>
      <c r="G24" s="25">
        <f>IF(Formulaire!AG380="oui",1,0)</f>
        <v>0</v>
      </c>
      <c r="H24" s="25"/>
      <c r="I24" s="25">
        <f>IF(F24="oui",1,IF(F24="non",0,IF(F24=0,0)))</f>
        <v>0</v>
      </c>
      <c r="J24" s="25"/>
    </row>
    <row r="25" spans="1:18" ht="12" customHeight="1" x14ac:dyDescent="0.2">
      <c r="A25" t="s">
        <v>216</v>
      </c>
      <c r="E25" s="21" t="s">
        <v>510</v>
      </c>
      <c r="F25" s="25">
        <f>Formulaire!AG382</f>
        <v>0</v>
      </c>
      <c r="G25" s="25">
        <f>IF(Formulaire!AG382="oui",1,0)</f>
        <v>0</v>
      </c>
      <c r="H25" s="25"/>
      <c r="I25" s="25">
        <f>IF(F25="oui",1,IF(F25="non",0,IF(F25=0,0)))</f>
        <v>0</v>
      </c>
      <c r="J25" s="25"/>
    </row>
    <row r="26" spans="1:18" ht="12" customHeight="1" x14ac:dyDescent="0.2">
      <c r="A26" t="s">
        <v>217</v>
      </c>
      <c r="E26" s="21" t="s">
        <v>511</v>
      </c>
      <c r="F26" s="25">
        <f>Formulaire!AG384</f>
        <v>0</v>
      </c>
      <c r="G26" s="25">
        <f>IF(Formulaire!AG384="oui",1,0)</f>
        <v>0</v>
      </c>
      <c r="I26" s="25">
        <f>IF(F26="oui",1,IF(F26="non",0,IF(F26=0,0)))</f>
        <v>0</v>
      </c>
    </row>
    <row r="27" spans="1:18" ht="12" customHeight="1" x14ac:dyDescent="0.2">
      <c r="A27" t="s">
        <v>218</v>
      </c>
    </row>
    <row r="28" spans="1:18" ht="12" customHeight="1" x14ac:dyDescent="0.2">
      <c r="A28" t="s">
        <v>219</v>
      </c>
      <c r="G28" s="25"/>
      <c r="H28" s="25"/>
      <c r="I28" s="25"/>
      <c r="J28" s="25"/>
    </row>
    <row r="29" spans="1:18" ht="12" customHeight="1" x14ac:dyDescent="0.2">
      <c r="A29" t="s">
        <v>220</v>
      </c>
      <c r="G29" s="25"/>
      <c r="H29" s="25"/>
      <c r="I29" s="25"/>
      <c r="J29" s="25"/>
    </row>
    <row r="30" spans="1:18" ht="12" customHeight="1" x14ac:dyDescent="0.2">
      <c r="A30" t="s">
        <v>221</v>
      </c>
      <c r="E30" s="20" t="s">
        <v>130</v>
      </c>
      <c r="G30" s="20" t="s">
        <v>484</v>
      </c>
      <c r="H30" s="179" t="s">
        <v>485</v>
      </c>
      <c r="I30" s="179" t="s">
        <v>491</v>
      </c>
      <c r="J30" s="179" t="s">
        <v>494</v>
      </c>
    </row>
    <row r="31" spans="1:18" ht="12" customHeight="1" x14ac:dyDescent="0.2">
      <c r="A31" t="s">
        <v>222</v>
      </c>
      <c r="E31" s="153">
        <v>300</v>
      </c>
      <c r="F31" s="177"/>
      <c r="G31" s="177" t="s">
        <v>445</v>
      </c>
      <c r="H31" s="177" t="s">
        <v>486</v>
      </c>
      <c r="I31" s="177" t="s">
        <v>493</v>
      </c>
      <c r="J31" s="177" t="s">
        <v>495</v>
      </c>
    </row>
    <row r="32" spans="1:18" ht="12" customHeight="1" x14ac:dyDescent="0.2">
      <c r="A32" t="s">
        <v>223</v>
      </c>
      <c r="E32" s="153">
        <v>500</v>
      </c>
      <c r="G32" s="177" t="s">
        <v>483</v>
      </c>
      <c r="H32" s="177" t="s">
        <v>487</v>
      </c>
      <c r="I32" s="177" t="s">
        <v>482</v>
      </c>
      <c r="J32" s="177" t="s">
        <v>496</v>
      </c>
    </row>
    <row r="33" spans="1:10" ht="12" customHeight="1" x14ac:dyDescent="0.2">
      <c r="A33" s="22"/>
      <c r="E33" s="153">
        <v>1000</v>
      </c>
      <c r="G33" s="25"/>
      <c r="H33" s="177" t="s">
        <v>488</v>
      </c>
      <c r="I33" s="177" t="s">
        <v>492</v>
      </c>
      <c r="J33" s="177" t="s">
        <v>497</v>
      </c>
    </row>
    <row r="34" spans="1:10" ht="12" customHeight="1" x14ac:dyDescent="0.2">
      <c r="A34" s="20" t="s">
        <v>83</v>
      </c>
      <c r="E34" s="153">
        <v>1500</v>
      </c>
      <c r="G34" s="20" t="s">
        <v>489</v>
      </c>
      <c r="H34" s="177" t="s">
        <v>483</v>
      </c>
      <c r="I34" s="177"/>
      <c r="J34" s="177"/>
    </row>
    <row r="35" spans="1:10" ht="12" customHeight="1" x14ac:dyDescent="0.2">
      <c r="A35" s="142" t="s">
        <v>85</v>
      </c>
      <c r="E35" s="153">
        <v>2000</v>
      </c>
      <c r="G35" s="177" t="s">
        <v>445</v>
      </c>
      <c r="J35" s="178"/>
    </row>
    <row r="36" spans="1:10" ht="12" customHeight="1" x14ac:dyDescent="0.2">
      <c r="A36" s="142" t="s">
        <v>86</v>
      </c>
      <c r="E36" s="153">
        <v>2500</v>
      </c>
      <c r="G36" s="177" t="s">
        <v>483</v>
      </c>
      <c r="J36" s="178"/>
    </row>
    <row r="37" spans="1:10" ht="12" customHeight="1" x14ac:dyDescent="0.2">
      <c r="A37" s="142" t="s">
        <v>87</v>
      </c>
      <c r="G37" s="178" t="s">
        <v>490</v>
      </c>
    </row>
    <row r="38" spans="1:10" ht="12" customHeight="1" x14ac:dyDescent="0.2">
      <c r="A38" s="142" t="s">
        <v>88</v>
      </c>
      <c r="G38" s="178"/>
    </row>
    <row r="39" spans="1:10" ht="12" customHeight="1" x14ac:dyDescent="0.2">
      <c r="A39" s="142" t="s">
        <v>89</v>
      </c>
    </row>
    <row r="40" spans="1:10" ht="12" customHeight="1" x14ac:dyDescent="0.2">
      <c r="A40" s="142" t="s">
        <v>90</v>
      </c>
    </row>
    <row r="41" spans="1:10" ht="12" customHeight="1" x14ac:dyDescent="0.2">
      <c r="A41" s="142" t="s">
        <v>91</v>
      </c>
    </row>
    <row r="42" spans="1:10" ht="12" customHeight="1" x14ac:dyDescent="0.2">
      <c r="A42" s="142" t="s">
        <v>92</v>
      </c>
    </row>
    <row r="43" spans="1:10" ht="12" customHeight="1" x14ac:dyDescent="0.2">
      <c r="A43" s="142" t="s">
        <v>93</v>
      </c>
    </row>
    <row r="44" spans="1:10" ht="12" customHeight="1" x14ac:dyDescent="0.2">
      <c r="A44" s="142" t="s">
        <v>94</v>
      </c>
    </row>
    <row r="45" spans="1:10" ht="12" customHeight="1" x14ac:dyDescent="0.2">
      <c r="A45" s="142" t="s">
        <v>95</v>
      </c>
    </row>
    <row r="46" spans="1:10" ht="12" customHeight="1" x14ac:dyDescent="0.2">
      <c r="A46" s="142" t="s">
        <v>96</v>
      </c>
    </row>
    <row r="47" spans="1:10" ht="12" customHeight="1" x14ac:dyDescent="0.2">
      <c r="A47" s="142" t="s">
        <v>97</v>
      </c>
    </row>
    <row r="48" spans="1:10" ht="12" customHeight="1" x14ac:dyDescent="0.2">
      <c r="A48" s="142" t="s">
        <v>98</v>
      </c>
    </row>
    <row r="49" spans="1:1" ht="12" customHeight="1" x14ac:dyDescent="0.2">
      <c r="A49" s="142" t="s">
        <v>99</v>
      </c>
    </row>
    <row r="50" spans="1:1" ht="12" customHeight="1" x14ac:dyDescent="0.2">
      <c r="A50" s="142" t="s">
        <v>100</v>
      </c>
    </row>
    <row r="51" spans="1:1" ht="12" customHeight="1" x14ac:dyDescent="0.2">
      <c r="A51" s="142" t="s">
        <v>101</v>
      </c>
    </row>
    <row r="52" spans="1:1" ht="12" customHeight="1" x14ac:dyDescent="0.2">
      <c r="A52" s="142" t="s">
        <v>102</v>
      </c>
    </row>
    <row r="53" spans="1:1" ht="12" customHeight="1" x14ac:dyDescent="0.2">
      <c r="A53" s="142" t="s">
        <v>103</v>
      </c>
    </row>
    <row r="54" spans="1:1" ht="12" customHeight="1" x14ac:dyDescent="0.2">
      <c r="A54" s="142" t="s">
        <v>104</v>
      </c>
    </row>
    <row r="55" spans="1:1" ht="12" customHeight="1" x14ac:dyDescent="0.2">
      <c r="A55" s="142" t="s">
        <v>105</v>
      </c>
    </row>
    <row r="56" spans="1:1" ht="12" customHeight="1" x14ac:dyDescent="0.2">
      <c r="A56" s="142" t="s">
        <v>106</v>
      </c>
    </row>
    <row r="57" spans="1:1" ht="12" customHeight="1" x14ac:dyDescent="0.2">
      <c r="A57" s="142" t="s">
        <v>107</v>
      </c>
    </row>
    <row r="58" spans="1:1" ht="12" customHeight="1" x14ac:dyDescent="0.2">
      <c r="A58" s="142" t="s">
        <v>108</v>
      </c>
    </row>
    <row r="59" spans="1:1" ht="12" customHeight="1" x14ac:dyDescent="0.2">
      <c r="A59" s="142" t="s">
        <v>109</v>
      </c>
    </row>
    <row r="60" spans="1:1" ht="12" customHeight="1" x14ac:dyDescent="0.2">
      <c r="A60" s="142" t="s">
        <v>110</v>
      </c>
    </row>
    <row r="61" spans="1:1" ht="12" customHeight="1" x14ac:dyDescent="0.2">
      <c r="A61" s="142" t="s">
        <v>111</v>
      </c>
    </row>
    <row r="62" spans="1:1" ht="12" customHeight="1" x14ac:dyDescent="0.2">
      <c r="A62" s="142" t="s">
        <v>112</v>
      </c>
    </row>
    <row r="63" spans="1:1" ht="12" customHeight="1" x14ac:dyDescent="0.2">
      <c r="A63" s="142" t="s">
        <v>113</v>
      </c>
    </row>
    <row r="64" spans="1:1" ht="12" customHeight="1" x14ac:dyDescent="0.2">
      <c r="A64" s="142" t="s">
        <v>114</v>
      </c>
    </row>
    <row r="65" spans="1:1" ht="12" customHeight="1" x14ac:dyDescent="0.2">
      <c r="A65" s="142" t="s">
        <v>115</v>
      </c>
    </row>
    <row r="66" spans="1:1" ht="12" customHeight="1" x14ac:dyDescent="0.2">
      <c r="A66" s="142" t="s">
        <v>116</v>
      </c>
    </row>
    <row r="67" spans="1:1" ht="12" customHeight="1" x14ac:dyDescent="0.2">
      <c r="A67" s="142" t="s">
        <v>117</v>
      </c>
    </row>
    <row r="68" spans="1:1" ht="12" customHeight="1" x14ac:dyDescent="0.2">
      <c r="A68" s="142" t="s">
        <v>118</v>
      </c>
    </row>
    <row r="69" spans="1:1" ht="12" customHeight="1" x14ac:dyDescent="0.2">
      <c r="A69" s="142" t="s">
        <v>119</v>
      </c>
    </row>
    <row r="70" spans="1:1" ht="12" customHeight="1" x14ac:dyDescent="0.2">
      <c r="A70" s="142" t="s">
        <v>120</v>
      </c>
    </row>
    <row r="71" spans="1:1" ht="12" customHeight="1" x14ac:dyDescent="0.2">
      <c r="A71" s="142" t="s">
        <v>121</v>
      </c>
    </row>
    <row r="72" spans="1:1" ht="12" customHeight="1" x14ac:dyDescent="0.2">
      <c r="A72" s="142" t="s">
        <v>122</v>
      </c>
    </row>
    <row r="73" spans="1:1" ht="12" customHeight="1" x14ac:dyDescent="0.2">
      <c r="A73" s="142" t="s">
        <v>123</v>
      </c>
    </row>
    <row r="74" spans="1:1" ht="12" customHeight="1" x14ac:dyDescent="0.2">
      <c r="A74" s="142" t="s">
        <v>124</v>
      </c>
    </row>
    <row r="75" spans="1:1" ht="12" customHeight="1" x14ac:dyDescent="0.2">
      <c r="A75" s="142" t="s">
        <v>125</v>
      </c>
    </row>
    <row r="76" spans="1:1" ht="12" customHeight="1" x14ac:dyDescent="0.2">
      <c r="A76" s="142" t="s">
        <v>126</v>
      </c>
    </row>
    <row r="77" spans="1:1" ht="12" customHeight="1" x14ac:dyDescent="0.2">
      <c r="A77" s="142" t="s">
        <v>127</v>
      </c>
    </row>
    <row r="78" spans="1:1" ht="12" customHeight="1" x14ac:dyDescent="0.2">
      <c r="A78" s="142" t="s">
        <v>128</v>
      </c>
    </row>
    <row r="79" spans="1:1" ht="12" customHeight="1" x14ac:dyDescent="0.2">
      <c r="A79" s="21" t="s">
        <v>129</v>
      </c>
    </row>
  </sheetData>
  <sheetProtection algorithmName="SHA-512" hashValue="dTQUvUCQ1OyebRF7cjZ3gSChxvwO5uE2V+jZmw3THmOPMQDZv/PoP/hLKJmFZDuX7AjimEVoOiuJErkjkqNPlQ==" saltValue="+ZkfSsoGeu0rNRxfax3Rmg==" spinCount="100000" sheet="1" objects="1" scenarios="1"/>
  <pageMargins left="0.34251968503937008" right="0.39370078740157483" top="1.1811023622047245" bottom="0.59055118110236227" header="0.20472440944881892" footer="0.31496062992125984"/>
  <pageSetup paperSize="9" orientation="portrait" r:id="rId1"/>
  <headerFooter scaleWithDoc="0">
    <oddHeader>&amp;L&amp;G</oddHeader>
    <oddFooter>&amp;L&amp;7   &amp;C&amp;7   &amp;R&amp;7&amp;P/&amp;N</oddFoot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5</vt:i4>
      </vt:variant>
    </vt:vector>
  </HeadingPairs>
  <TitlesOfParts>
    <vt:vector size="11" baseType="lpstr">
      <vt:lpstr>Introduction</vt:lpstr>
      <vt:lpstr>Formulaire</vt:lpstr>
      <vt:lpstr>Compléments</vt:lpstr>
      <vt:lpstr>Annexes</vt:lpstr>
      <vt:lpstr>Règles d'évaluation</vt:lpstr>
      <vt:lpstr>Tabelle 3</vt:lpstr>
      <vt:lpstr>Annexes!Druckbereich</vt:lpstr>
      <vt:lpstr>Compléments!Druckbereich</vt:lpstr>
      <vt:lpstr>Formulaire!Druckbereich</vt:lpstr>
      <vt:lpstr>Introduction!Druckbereich</vt:lpstr>
      <vt:lpstr>'Règles d''évaluation'!Druckbereich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Presotto Lorenzo, DIJ-KESB-Thun</dc:creator>
  <dc:description>V01-2020-02-06</dc:description>
  <cp:lastModifiedBy>Presotto Lorenzo, DIJ-KESB-Thun</cp:lastModifiedBy>
  <cp:lastPrinted>2023-12-21T14:35:23Z</cp:lastPrinted>
  <dcterms:created xsi:type="dcterms:W3CDTF">2017-01-27T10:03:10Z</dcterms:created>
  <dcterms:modified xsi:type="dcterms:W3CDTF">2024-05-17T14:03:19Z</dcterms:modified>
</cp:coreProperties>
</file>